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20" windowHeight="8700" activeTab="0"/>
  </bookViews>
  <sheets>
    <sheet name="1 квартал" sheetId="1" r:id="rId1"/>
  </sheets>
  <definedNames>
    <definedName name="_xlnm.Print_Area" localSheetId="0">'1 квартал'!$A$1:$C$298</definedName>
  </definedNames>
  <calcPr fullCalcOnLoad="1"/>
</workbook>
</file>

<file path=xl/sharedStrings.xml><?xml version="1.0" encoding="utf-8"?>
<sst xmlns="http://schemas.openxmlformats.org/spreadsheetml/2006/main" count="570" uniqueCount="395">
  <si>
    <t>Налог на доходы физических лиц</t>
  </si>
  <si>
    <t>Налог на имущество физических лиц</t>
  </si>
  <si>
    <t>НАИМЕНОВАНИЕ</t>
  </si>
  <si>
    <t>КОД БЮДЖЕТНОЙ КЛАССИФИКАЦИИ</t>
  </si>
  <si>
    <t>Транспортный налог с организаций</t>
  </si>
  <si>
    <t>Транспортный налог с физ. лиц</t>
  </si>
  <si>
    <t>1 06 01030 10 0000 110</t>
  </si>
  <si>
    <t>Единый налог на вмененный доход для отдельных видов деятельности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</si>
  <si>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</si>
  <si>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</si>
  <si>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1 08 04020 01 0000 110</t>
  </si>
  <si>
    <t>1 06 04011 02 1000 110</t>
  </si>
  <si>
    <t>1 06 04012 02 1000 110</t>
  </si>
  <si>
    <t>ИТОГО:</t>
  </si>
  <si>
    <t>2 02 01001 10 0000 151</t>
  </si>
  <si>
    <t>2 02 03015 10 0000 151</t>
  </si>
  <si>
    <t>НАИМЕНОВАНИЕ НАПРАВЛЕНИЯ РАСХОДОВ СРЕДСТВ</t>
  </si>
  <si>
    <t>КОД БЮДЖЕТНОЙ КЛАССИФИКАЦИИ РФ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</si>
  <si>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</si>
  <si>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</si>
  <si>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</si>
  <si>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 коммунальное хозяйство</t>
  </si>
  <si>
    <t>Социальная политика</t>
  </si>
  <si>
    <t>О1</t>
  </si>
  <si>
    <t>Общегосударственные    вопросы</t>
  </si>
  <si>
    <t>О5</t>
  </si>
  <si>
    <t>Наименование источников финансирования дефицита бюджета</t>
  </si>
  <si>
    <t>Дефицит бюджета (-), Профицит (+).</t>
  </si>
  <si>
    <t>ИСТОЧНИКИ  ВНУТРЕННЕГО ФИНАНСИРОВАНИЯ ДЕФИЦИНА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</si>
  <si>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</si>
  <si>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</si>
  <si>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</si>
  <si>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</si>
  <si>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денежных средств бюджетов поселений</t>
  </si>
  <si>
    <t>Пенсионное обеспечение</t>
  </si>
  <si>
    <t>1 05 02 01 10 0000 610</t>
  </si>
  <si>
    <t>1 05 00 00 00 0000 600</t>
  </si>
  <si>
    <t>1 05 02 01 10 0000 510</t>
  </si>
  <si>
    <t>1 05 00 00 00 0000 500</t>
  </si>
  <si>
    <t>1 05 00 00 00 0000 000</t>
  </si>
  <si>
    <t>1 00 00 00 00 0000 000</t>
  </si>
  <si>
    <r>
      <t>Доходы бюджета -</t>
    </r>
    <r>
      <rPr>
        <u val="single"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ВСЕГО</t>
    </r>
    <r>
      <rPr>
        <b/>
        <i/>
        <sz val="10"/>
        <rFont val="Arial Cyr"/>
        <family val="0"/>
      </rPr>
      <t>:</t>
    </r>
  </si>
  <si>
    <r>
      <t xml:space="preserve">Расходы бюджета </t>
    </r>
    <r>
      <rPr>
        <b/>
        <i/>
        <u val="single"/>
        <sz val="10"/>
        <rFont val="Arial Cyr"/>
        <family val="0"/>
      </rPr>
      <t>ВСЕГО:</t>
    </r>
  </si>
  <si>
    <t>2 02 02999 10 0000 151</t>
  </si>
  <si>
    <t>Единый сельскохозяйственный налог</t>
  </si>
  <si>
    <t>Центральный аппарат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</si>
  <si>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</si>
  <si>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</si>
  <si>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</si>
  <si>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</si>
  <si>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</si>
  <si>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</si>
  <si>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01 03 00 00 00 0000 700</t>
  </si>
  <si>
    <t>01 03 00 00 05 0000 710</t>
  </si>
  <si>
    <t>01 03 00 00 00 0000 800</t>
  </si>
  <si>
    <t>01 03 00 00 05 0000 810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</si>
  <si>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</si>
  <si>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</si>
  <si>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</si>
  <si>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</si>
  <si>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Другие вопросы в области культуры и кинематографии</t>
  </si>
  <si>
    <t>Оплата труда и начисления</t>
  </si>
  <si>
    <t>Прочие выплаты</t>
  </si>
  <si>
    <t>Приобретение услуг</t>
  </si>
  <si>
    <t>Услуги связи</t>
  </si>
  <si>
    <t>Транспортные услуги</t>
  </si>
  <si>
    <t>Коммунальные услуги</t>
  </si>
  <si>
    <t>оплата за электроэнергию</t>
  </si>
  <si>
    <t>оплата по договору</t>
  </si>
  <si>
    <t>Арендная плата за пользование имуществом</t>
  </si>
  <si>
    <t>Услуги по содержанию имущества</t>
  </si>
  <si>
    <t>ремонт здания администрации</t>
  </si>
  <si>
    <t>заправка картриджей</t>
  </si>
  <si>
    <t>Прочие услуги</t>
  </si>
  <si>
    <t>оплата договоров</t>
  </si>
  <si>
    <t>страховка автомобиля</t>
  </si>
  <si>
    <t>подписка</t>
  </si>
  <si>
    <t>обработка бух.отчетов</t>
  </si>
  <si>
    <t>Прочие расходы</t>
  </si>
  <si>
    <t>госпошлина</t>
  </si>
  <si>
    <t xml:space="preserve"> пеня, штрафы</t>
  </si>
  <si>
    <t>Поступления нефинансовых активов</t>
  </si>
  <si>
    <t>Увеличение стоимости основных средств</t>
  </si>
  <si>
    <t>транспортное средство</t>
  </si>
  <si>
    <t>Увеличение стоимости материальных запасов</t>
  </si>
  <si>
    <t>ГСМ</t>
  </si>
  <si>
    <t xml:space="preserve"> запчасти</t>
  </si>
  <si>
    <t xml:space="preserve">хоз.материалы,канцпринадлежности </t>
  </si>
  <si>
    <t>Мобилизационная и вневойсковая подготовка</t>
  </si>
  <si>
    <t>электроэнергия</t>
  </si>
  <si>
    <t>Поступление нефинансовых активов</t>
  </si>
  <si>
    <t>канцтовары</t>
  </si>
  <si>
    <t>оплата по договорам</t>
  </si>
  <si>
    <t>Другие вопросы в области национальной безопасности и правоохранительной деятельности</t>
  </si>
  <si>
    <t>Реализация других функций связанных с обеспечением национальной безопасности и правоохранительной деятельсти</t>
  </si>
  <si>
    <t>Региональные целевые программы</t>
  </si>
  <si>
    <t>Прочие работы, услуги</t>
  </si>
  <si>
    <t>Целевые программы муниципальных образований</t>
  </si>
  <si>
    <t>мероприятия</t>
  </si>
  <si>
    <t xml:space="preserve"> элекроэнергия</t>
  </si>
  <si>
    <t>Библиотеки</t>
  </si>
  <si>
    <t>Библиотечный фонд</t>
  </si>
  <si>
    <t>хоз.рас.канц.товары</t>
  </si>
  <si>
    <t>Бюджетные инвестиции</t>
  </si>
  <si>
    <t xml:space="preserve"> Доплаты к пенсиям, дополнительное пенсионное обеспечение</t>
  </si>
  <si>
    <t>Социальное обеспечение</t>
  </si>
  <si>
    <t xml:space="preserve">01 04 </t>
  </si>
  <si>
    <t>02</t>
  </si>
  <si>
    <t>02 03</t>
  </si>
  <si>
    <t xml:space="preserve">03 14 </t>
  </si>
  <si>
    <t>03</t>
  </si>
  <si>
    <t>05 03</t>
  </si>
  <si>
    <t>10 01</t>
  </si>
  <si>
    <t>08 04</t>
  </si>
  <si>
    <t>08 01 442 99 00 001 226</t>
  </si>
  <si>
    <r>
      <t>04</t>
    </r>
    <r>
      <rPr>
        <sz val="9"/>
        <rFont val="Times New Roman"/>
        <family val="1"/>
      </rPr>
      <t xml:space="preserve"> </t>
    </r>
  </si>
  <si>
    <t>08 04 522 0000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</si>
  <si>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</si>
  <si>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</si>
  <si>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</si>
  <si>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</si>
  <si>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информац.услуги</t>
  </si>
  <si>
    <t>Прочая закупка товаров, работ и услуг для государственных нужд</t>
  </si>
  <si>
    <t>гсм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</si>
  <si>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</si>
  <si>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</si>
  <si>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</si>
  <si>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членские взносы</t>
  </si>
  <si>
    <t>Глава местной администрации (исполнительно-распорядительного органа муниципального образования)</t>
  </si>
  <si>
    <t>газ</t>
  </si>
  <si>
    <t>оплата труда уборщицы</t>
  </si>
  <si>
    <t>Расходы на выплаты персоналу казенных учреждений</t>
  </si>
  <si>
    <t>Бюджетные инвестиции в объекты государственной собственности 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</si>
  <si>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</si>
  <si>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услуги заказчика-застройщика</t>
  </si>
  <si>
    <t>газификация</t>
  </si>
  <si>
    <t>Социальное обеспечение и иные выплаты населению</t>
  </si>
  <si>
    <t>Иные выплаты населению</t>
  </si>
  <si>
    <t>Пенсии, пособия, выплачиваемые организациями сектора государственного управления</t>
  </si>
  <si>
    <t xml:space="preserve">01 04 002 04 00 121 212 </t>
  </si>
  <si>
    <t xml:space="preserve">01 04 002 04 00 244 221 </t>
  </si>
  <si>
    <t xml:space="preserve">01 04 002 04 00 244 224 </t>
  </si>
  <si>
    <t xml:space="preserve">01 04 002 04 00 244 225 </t>
  </si>
  <si>
    <t xml:space="preserve">01 04 002 04 00 244 226 </t>
  </si>
  <si>
    <t xml:space="preserve">01 04 002 04 00 244 310 </t>
  </si>
  <si>
    <t>08 04 522 0000 400</t>
  </si>
  <si>
    <t>08 04 522 0000 410</t>
  </si>
  <si>
    <t>08 04 522 0000 411</t>
  </si>
  <si>
    <t>08 04 522 0000 411 226</t>
  </si>
  <si>
    <t>08 04 522 0000 411 310</t>
  </si>
  <si>
    <t xml:space="preserve">08 04 795 0000 </t>
  </si>
  <si>
    <t>08 04 795 0000 400</t>
  </si>
  <si>
    <t>08 04 795 0000 410</t>
  </si>
  <si>
    <t>08 04 795 0000 411</t>
  </si>
  <si>
    <t>08 04 795 0000 411 226</t>
  </si>
  <si>
    <t>08 04 795 0000 411 310</t>
  </si>
  <si>
    <t>08 01 440 99 00 111 212</t>
  </si>
  <si>
    <t>08 01 440 99 00 244 221</t>
  </si>
  <si>
    <t>08 01 440 99 00 244 222</t>
  </si>
  <si>
    <t>08 01 442 99 00 111 212</t>
  </si>
  <si>
    <t>08 01 442 99 00 200</t>
  </si>
  <si>
    <t>08 01 442 99 00 240</t>
  </si>
  <si>
    <t>08 01 442 99 00 244</t>
  </si>
  <si>
    <t>08 01 442 99 00 244 220</t>
  </si>
  <si>
    <t>08 01 442 99 00 244 221</t>
  </si>
  <si>
    <t>08 01 442 99 00 244 223</t>
  </si>
  <si>
    <t>08 01 442 99 00 244 224</t>
  </si>
  <si>
    <t>08 01 442 99 00 244 225</t>
  </si>
  <si>
    <t>08 01 442 99 00 244 222</t>
  </si>
  <si>
    <t>08 01 442 99 00 244 226</t>
  </si>
  <si>
    <t>08 01 442 99 00 244 300</t>
  </si>
  <si>
    <t>08 01 442 99 00 244 310</t>
  </si>
  <si>
    <t>08 01 442 99 00 244 340</t>
  </si>
  <si>
    <t>05 03 600 01 00 200</t>
  </si>
  <si>
    <t>05 03 600 01 00 240</t>
  </si>
  <si>
    <t>05 03 600 01 00 244</t>
  </si>
  <si>
    <t>05 03 600 01 00 244 225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</si>
  <si>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</si>
  <si>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</si>
  <si>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</si>
  <si>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уборка помещений</t>
  </si>
  <si>
    <t>Расходы бюджета</t>
  </si>
  <si>
    <t>Доходы бюджета</t>
  </si>
  <si>
    <t>Источники внутреннего финансирования дефицита бюджета</t>
  </si>
  <si>
    <t>Прочие неналоговые доходы бюджетов поселений</t>
  </si>
  <si>
    <t>1 17 05050 10 0000 180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</si>
  <si>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</si>
  <si>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</si>
  <si>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электроэнеригия</t>
  </si>
  <si>
    <t>техническое обслуживание</t>
  </si>
  <si>
    <t>Коммунальное хозяйство</t>
  </si>
  <si>
    <t>05 02</t>
  </si>
  <si>
    <t>05 02 795 0000</t>
  </si>
  <si>
    <t>энергетическое обследование</t>
  </si>
  <si>
    <t>Исполнено за 1 кв. 2014г.</t>
  </si>
  <si>
    <t>1 03 02230 01 0000 110</t>
  </si>
  <si>
    <t>1 03 02240 01 0000 110</t>
  </si>
  <si>
    <t>1 03 02250 01 0000 110</t>
  </si>
  <si>
    <t>1 03 02260 01 0000 110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</si>
  <si>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</si>
  <si>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</si>
  <si>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 органов</t>
  </si>
  <si>
    <t>Фонд оплаты труда государственных (муниципальных)  органов и  взносы по обязательному социальному страхованию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</si>
  <si>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</si>
  <si>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</si>
  <si>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</si>
  <si>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01 02</t>
  </si>
  <si>
    <t>Функционирование Правительства РФ, высших  исполнительных органов государственной  власти субъектов РФ, местных администраций</t>
  </si>
  <si>
    <t xml:space="preserve">01 04 02 0 9201 200 </t>
  </si>
  <si>
    <t xml:space="preserve">01 04 02 0 9201 240 </t>
  </si>
  <si>
    <t xml:space="preserve">01 04 02 0 9201 242 </t>
  </si>
  <si>
    <t xml:space="preserve">01 04 02 0 9201 242 221 </t>
  </si>
  <si>
    <t xml:space="preserve">01 04 02 0 9201 244 340 </t>
  </si>
  <si>
    <t>01 04 02 0 9020 852 290</t>
  </si>
  <si>
    <t>Работы, услуги по содержанию имущества</t>
  </si>
  <si>
    <t>Оплата работ, услуг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</si>
  <si>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</si>
  <si>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</si>
  <si>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</si>
  <si>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Дорожное хозяйство (дорожные фонды)</t>
  </si>
  <si>
    <t>04 09</t>
  </si>
  <si>
    <t xml:space="preserve"> ремонт дорог</t>
  </si>
  <si>
    <t>Фонд оплаты труда казенных учреждений и  взносы по обязательному социальному страхованию</t>
  </si>
  <si>
    <t>08 01 01 0 9059 244 223</t>
  </si>
  <si>
    <t>08 01 01 0 9059 244 225</t>
  </si>
  <si>
    <t>Уплата налога на имущество организаций и земельного налога</t>
  </si>
  <si>
    <t>налог на имущество организаций</t>
  </si>
  <si>
    <t>Расходы на обеспечение деятельности (оказания услуг) государственных учреждений в рамках муниципальной программы Троицкого сельского поселения Новохоперского муниципального района "Культура Троицкого сельского поселения"</t>
  </si>
  <si>
    <t>Расходы на обеспечение деятельности (оказания услуг) государственных учреждений (библиотек) в рамках муниципальной программы Троицкого сельского поселения Новохоперского муниципального района "Культура Троицкого сельского поселения"</t>
  </si>
  <si>
    <t>1 01 02010 01 0000 110</t>
  </si>
  <si>
    <t>1 05 02010 02 0000 110</t>
  </si>
  <si>
    <t>1 05 03010 01 0000 110</t>
  </si>
  <si>
    <t>1 11 05025 10 0000 120</t>
  </si>
  <si>
    <t>рублей, коп.</t>
  </si>
  <si>
    <t>01 02 01 0 9201</t>
  </si>
  <si>
    <t>01 02 01 0 9201 100</t>
  </si>
  <si>
    <t>01 02 01 0 9201 120</t>
  </si>
  <si>
    <t>01 02 01 0 9201 121</t>
  </si>
  <si>
    <t>01 02 01 0 9201 121 210</t>
  </si>
  <si>
    <t>01 02 01 0 9201 121 211</t>
  </si>
  <si>
    <t>01 02 01 0 9201 121 213</t>
  </si>
  <si>
    <t xml:space="preserve">01 04  01 0 9201 </t>
  </si>
  <si>
    <t xml:space="preserve">01 04 01 0 9201 100 </t>
  </si>
  <si>
    <t xml:space="preserve">01 04 01 0 9201 120 </t>
  </si>
  <si>
    <t xml:space="preserve">01 04 01 0 9201 121 </t>
  </si>
  <si>
    <t xml:space="preserve">01 04 01 0 9201 121 210 </t>
  </si>
  <si>
    <t>01 04 01 0 9201 121 211</t>
  </si>
  <si>
    <t xml:space="preserve">01 04 01 0 9201 121 213 </t>
  </si>
  <si>
    <t xml:space="preserve">01 04 01 0 9201 242 225 </t>
  </si>
  <si>
    <t xml:space="preserve">01 04 01 0 9201 242 226 </t>
  </si>
  <si>
    <t xml:space="preserve">01 04 01 0 9020 244 </t>
  </si>
  <si>
    <t xml:space="preserve">01 04 01 0 9020 244 220 </t>
  </si>
  <si>
    <t>01 04 01 0 9020 244 222</t>
  </si>
  <si>
    <t>01 04 01 0 9020 244 223</t>
  </si>
  <si>
    <t xml:space="preserve">01 04 01 0 9020 244 223 </t>
  </si>
  <si>
    <t xml:space="preserve">01 04 01 0 9020 244 225 </t>
  </si>
  <si>
    <t xml:space="preserve">01 04 01 0 9020 244 226 </t>
  </si>
  <si>
    <t xml:space="preserve">01 04 01 0 9020 244 300 </t>
  </si>
  <si>
    <t xml:space="preserve">01 04 01 0 9020 244 340 </t>
  </si>
  <si>
    <t xml:space="preserve">01 04 01 0 9020 800  </t>
  </si>
  <si>
    <t xml:space="preserve">01 04 01 0 9020 850  </t>
  </si>
  <si>
    <t xml:space="preserve">01 04 01 0 9020 852  </t>
  </si>
  <si>
    <t>01 04 01 0 9020 852 290</t>
  </si>
  <si>
    <t>тех. обслуживание оборудования</t>
  </si>
  <si>
    <t>доставка, погрузка угля</t>
  </si>
  <si>
    <t>02 03 01 0 5118</t>
  </si>
  <si>
    <t>02 03 01 0 5118 100</t>
  </si>
  <si>
    <t>02 03 01 0 5118 120</t>
  </si>
  <si>
    <t>02 03 01 0 5118 121</t>
  </si>
  <si>
    <t xml:space="preserve">02 03 01 0 5118 121 210  </t>
  </si>
  <si>
    <t xml:space="preserve">02 03 01 0 5118 121 211  </t>
  </si>
  <si>
    <t xml:space="preserve">02 03 01 0 5118 121 213  </t>
  </si>
  <si>
    <t xml:space="preserve">02 03 01 0 5118 200  </t>
  </si>
  <si>
    <t xml:space="preserve">02 03 01 0 5118 240  </t>
  </si>
  <si>
    <t xml:space="preserve">02 03 01 0 5118 121 212  </t>
  </si>
  <si>
    <t xml:space="preserve">02 03 01 0 5118 244   </t>
  </si>
  <si>
    <t xml:space="preserve">02 03 01 0 5118 244 220  </t>
  </si>
  <si>
    <t xml:space="preserve">02 03 01 0 5118 242 221  </t>
  </si>
  <si>
    <t xml:space="preserve">02 03 01 0 5118 244 300  </t>
  </si>
  <si>
    <t xml:space="preserve">02 03 01 0 5118 244 340  </t>
  </si>
  <si>
    <t xml:space="preserve">03 14 01 0 90 00  </t>
  </si>
  <si>
    <t xml:space="preserve">03 14 01 0 9021 200 </t>
  </si>
  <si>
    <t xml:space="preserve">03 14 01 0 9021 240 </t>
  </si>
  <si>
    <t xml:space="preserve">03 14 01 0 9021 244 </t>
  </si>
  <si>
    <t xml:space="preserve">03 14  01 0 9021 244 300 </t>
  </si>
  <si>
    <t xml:space="preserve">03 14  01 0 9021 244 340 </t>
  </si>
  <si>
    <t xml:space="preserve">03 14 01 0 9021 244 220 </t>
  </si>
  <si>
    <t xml:space="preserve">03 14  01 0 9021 244 226 </t>
  </si>
  <si>
    <t>04 09 02 0 9020</t>
  </si>
  <si>
    <t>04 09 02 0 9020 200</t>
  </si>
  <si>
    <t>04 09 02 0 9020 240</t>
  </si>
  <si>
    <t>04 09 02 0 9020 244</t>
  </si>
  <si>
    <t>04 09 02 0 9020 244 220</t>
  </si>
  <si>
    <t>04 09 02 0 9020 244 225</t>
  </si>
  <si>
    <t>Благоустройство</t>
  </si>
  <si>
    <t>05 03 02 0 9021 200</t>
  </si>
  <si>
    <t>05 03 02 0 9021 240</t>
  </si>
  <si>
    <t>05 03 02 0 9021 244</t>
  </si>
  <si>
    <t>05 03 02 0 9021 244 220</t>
  </si>
  <si>
    <t>05 03 02 0 9021 244 223</t>
  </si>
  <si>
    <t>05 03 02 0 9021 244 225</t>
  </si>
  <si>
    <t xml:space="preserve">05 03 02 0 9021 </t>
  </si>
  <si>
    <t>08 01 03 0 9020 800</t>
  </si>
  <si>
    <t>08 01 03 0 9020 850</t>
  </si>
  <si>
    <t>08 01 03 0 9020 851</t>
  </si>
  <si>
    <t>08 01 03 0 9020 851 290</t>
  </si>
  <si>
    <t>08 01 03 0 9059 100</t>
  </si>
  <si>
    <t>08 01 03 0 9059 110</t>
  </si>
  <si>
    <t>08 01 03 0 9059 111</t>
  </si>
  <si>
    <t>08 01 03 0 9059 111 210</t>
  </si>
  <si>
    <t>08 01 03 0 9059 111 211</t>
  </si>
  <si>
    <t>08 01 03 0 9059 111 213</t>
  </si>
  <si>
    <t>08 01 03 0 9020 200</t>
  </si>
  <si>
    <t>08 01 03 0 9020 240</t>
  </si>
  <si>
    <t>08 01 03 0 9020 244</t>
  </si>
  <si>
    <t>08 01 03 0 9020 244 220</t>
  </si>
  <si>
    <t>08 01  03 0 9020 244 223</t>
  </si>
  <si>
    <t>08 01  03 0 9020 244 225</t>
  </si>
  <si>
    <t>08 01  03 0 9020 244 226</t>
  </si>
  <si>
    <t>08 01 03 1 0059</t>
  </si>
  <si>
    <t>08 01 03 1 0059 100</t>
  </si>
  <si>
    <t>08 01 03 1 0059 110</t>
  </si>
  <si>
    <t>08 01 03 1 0059 111</t>
  </si>
  <si>
    <t>08 01 03 1 0059 111 210</t>
  </si>
  <si>
    <t>08 01 03 1 0059 111 211</t>
  </si>
  <si>
    <t>08 01 03 1 0059 111 213</t>
  </si>
  <si>
    <t>изготовление проектно-сметной документации</t>
  </si>
  <si>
    <t>10 01 01 0 9047</t>
  </si>
  <si>
    <t>10 01 01 0 9047 300</t>
  </si>
  <si>
    <t>10 01 01 0 9047 360</t>
  </si>
  <si>
    <t>10 01 01 0 9047 360 260</t>
  </si>
  <si>
    <t xml:space="preserve">10 01 01 0 9047 360 263 </t>
  </si>
  <si>
    <t>Физическая культура и спорт</t>
  </si>
  <si>
    <t>11 05</t>
  </si>
  <si>
    <t xml:space="preserve">11 05 02 0 9024 </t>
  </si>
  <si>
    <t>11 05 02 0 9024 400</t>
  </si>
  <si>
    <t>11 05 02 0 9024 414</t>
  </si>
  <si>
    <t>11 05 02 0 9024 414 226</t>
  </si>
  <si>
    <t>Выполнение других расходных обязательств по прочим мероприятиям 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хозяйства Троицкого сельского поселения"</t>
  </si>
  <si>
    <t>Бюджетные инвестиции в объекты капитального строительства государственной (муниципальной) собственности</t>
  </si>
  <si>
    <t>Расходы на обеспечение функций муниципальных органов местного самоуправления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</si>
  <si>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Осуществление первичного воинского учета на территориях, где отсутствуют военные комиссариаты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</si>
  <si>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Развитие сети автомобильных дорог общего пользования местного значения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</si>
  <si>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Организация уличного освещения в рамках муниципальной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</si>
  <si>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Доплаты к пенсиям муниципальных служащих Троицкого сельского поселения Новохоперского муниципального района в рамках муниципальной программы Троицкого сельского поселения Новохоперского муниципального района "Развитие муниципального управления Троицкого сельского поселения"</t>
  </si>
  <si>
    <t>2 07 05030 10 0000 180</t>
  </si>
  <si>
    <t>запчасти</t>
  </si>
  <si>
    <t>08 01 03 0 0000</t>
  </si>
  <si>
    <t>08 01 03 1 0000</t>
  </si>
  <si>
    <t>Приобретение оборудования</t>
  </si>
  <si>
    <t xml:space="preserve">03 14  01 0 2057 244 300 </t>
  </si>
  <si>
    <t xml:space="preserve">03 14  01 0 2057 244 340 </t>
  </si>
  <si>
    <t>05 03 02 0 7867 244 223</t>
  </si>
  <si>
    <t>05 03 02 0 9021 244 300</t>
  </si>
  <si>
    <t>05 03 02 0 9021 244 340</t>
  </si>
  <si>
    <t>приобретение материалов</t>
  </si>
  <si>
    <t>08 01 03 0 9020 244 300</t>
  </si>
  <si>
    <t>08 01 03 0 9020 244 340</t>
  </si>
  <si>
    <t>Культура, кинематография</t>
  </si>
  <si>
    <t>08 01</t>
  </si>
  <si>
    <t>08 01 03 1 9020 200</t>
  </si>
  <si>
    <t>08 01 03 1 9020 240</t>
  </si>
  <si>
    <t>08 01 03 1 9020 244</t>
  </si>
  <si>
    <t>08 01  03 1 9020 244 226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</si>
  <si>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</si>
  <si>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</si>
  <si>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</si>
  <si>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</si>
  <si>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бюджетных и автономных учреждений)</t>
  </si>
  <si>
    <t>2 02 01999 10 0000 151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</si>
  <si>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</si>
  <si>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</si>
  <si>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</si>
  <si>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</si>
  <si>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уровня бюджетной обеспеченности</t>
  </si>
  <si>
    <t xml:space="preserve">Прочие дотации бюджетам сельских поселений  </t>
  </si>
  <si>
    <t xml:space="preserve">Прочие субсидии бюджетам сельских поселений  </t>
  </si>
  <si>
    <t>Субвенция бюджетам сельских поселений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</si>
  <si>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</si>
  <si>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2 02 04025 10 0000 151</t>
  </si>
  <si>
    <t>Прочие безвозмездные поступления в бюджеты сельских поселений</t>
  </si>
  <si>
    <t>Исполнено за 1 квартал  2015г.</t>
  </si>
  <si>
    <t>услуги представителя</t>
  </si>
  <si>
    <t>страхование</t>
  </si>
  <si>
    <t>техприсоединение</t>
  </si>
  <si>
    <t xml:space="preserve">05 03 02 0 9021 244 226 </t>
  </si>
  <si>
    <t xml:space="preserve">05 03 02 0 9025 </t>
  </si>
  <si>
    <t>Ппрочие мероприятия по благоустройству сельских поселений в рамках программы Троицкого сельского поселения Новохоперского муниципального района "Благоустройство территории и развитие жилищно-коммунального  хозяйства"</t>
  </si>
  <si>
    <t>05 03 02 0 9025 200</t>
  </si>
  <si>
    <t>05 03 02 0 9025 240</t>
  </si>
  <si>
    <t>05 03 02 0 9025 244</t>
  </si>
  <si>
    <t>05 03 02 0 9025 244 220</t>
  </si>
  <si>
    <t xml:space="preserve">05 03 02 0 9025 244 226 </t>
  </si>
  <si>
    <t xml:space="preserve"> ИСПОЛНЕНИЕ БЮДЖЕТА ТРОИЦКОГО СЕЛЬСКОГО ПОСЕЛЕНИЯ                                                         ЗА  1 КВАРТАЛ  2015 ГОДА</t>
  </si>
  <si>
    <t>Приложение 1к Постановлению администрации Троицкого сельского поселения Новохоперского муниципального района                                            №  56  от  13.07.2015г.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</si>
</sst>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9">
    <font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12"/>
      <name val="Arial"/>
      <family val="2"/>
    </font>
    <font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 Narrow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/>
    </xf>
    <xf numFmtId="1" fontId="8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4" borderId="1" xfId="0" applyFont="1" applyFill="1" applyBorder="1" applyAlignment="1">
      <alignment horizontal="center" vertical="top" wrapText="1"/>
    </xf>
    <xf numFmtId="49" fontId="8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 horizontal="left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0" fontId="25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7" fillId="0" borderId="0" xfId="0" applyFont="1" applyAlignment="1">
      <alignment vertical="justify"/>
    </xf>
    <xf numFmtId="2" fontId="1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2" fontId="5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9" fillId="5" borderId="5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28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0" fontId="1" fillId="0" borderId="6" xfId="0" applyFont="1" applyBorder="1" applyAlignment="1">
      <alignment wrapText="1"/>
    </xf>
    <xf numFmtId="1" fontId="2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25" fillId="6" borderId="8" xfId="0" applyFont="1" applyFill="1" applyBorder="1" applyAlignment="1">
      <alignment horizontal="justify" vertical="top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" xfId="0" applyFont="1" applyBorder="1" applyAlignment="1">
      <alignment vertical="justify"/>
    </xf>
    <xf numFmtId="0" fontId="3" fillId="0" borderId="11" xfId="0" applyFont="1" applyBorder="1" applyAlignment="1">
      <alignment vertical="justify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tabSelected="1" view="pageBreakPreview" zoomScale="110" zoomScaleSheetLayoutView="110" workbookViewId="0" topLeftCell="A1">
      <selection activeCell="C16" sqref="C16"/>
    </sheetView>
  </sheetViews>
  <sheetFormatPr defaultColWidth="9.00390625" defaultRowHeight="12.75" outlineLevelRow="2"/>
  <cols>
    <col min="1" max="1" width="52.75390625" style="0" customWidth="1"/>
    <col min="2" max="2" width="19.375" style="0" customWidth="1"/>
    <col min="3" max="3" width="12.625" style="0" customWidth="1"/>
  </cols>
  <sheetData>
    <row r="1" spans="2:3" ht="12.75">
      <c r="B1" s="115"/>
      <c r="C1" s="115"/>
    </row>
    <row r="2" spans="1:4" ht="49.5" customHeight="1">
      <c r="A2" s="105"/>
      <c r="B2" s="116" t="s">
        <v>394</v>
      </c>
      <c r="C2" s="116"/>
      <c r="D2" s="68"/>
    </row>
    <row r="6" spans="1:3" ht="24.75" customHeight="1">
      <c r="A6" s="119" t="s">
        <v>393</v>
      </c>
      <c r="B6" s="119"/>
      <c r="C6" s="119"/>
    </row>
    <row r="9" ht="12.75">
      <c r="C9" s="67" t="s">
        <v>233</v>
      </c>
    </row>
    <row r="10" spans="1:3" ht="15">
      <c r="A10" s="122" t="s">
        <v>182</v>
      </c>
      <c r="B10" s="122"/>
      <c r="C10" s="122"/>
    </row>
    <row r="11" spans="1:3" ht="24" hidden="1" outlineLevel="1">
      <c r="A11" s="5" t="s">
        <v>2</v>
      </c>
      <c r="B11" s="39" t="s">
        <v>3</v>
      </c>
      <c r="C11" s="6" t="s">
        <v>194</v>
      </c>
    </row>
    <row r="12" spans="1:5" ht="17.25" customHeight="1" collapsed="1">
      <c r="A12" s="10" t="s">
        <v>41</v>
      </c>
      <c r="B12" s="8"/>
      <c r="C12" s="81">
        <f>C33+C40</f>
        <v>1880110.55</v>
      </c>
      <c r="D12" s="1"/>
      <c r="E12" s="1"/>
    </row>
    <row r="13" spans="1:5" ht="12.75">
      <c r="A13" s="2" t="s">
        <v>0</v>
      </c>
      <c r="B13" s="3" t="s">
        <v>229</v>
      </c>
      <c r="C13" s="80">
        <v>5155.68</v>
      </c>
      <c r="D13" s="1"/>
      <c r="E13" s="1"/>
    </row>
    <row r="14" spans="1:5" ht="72.75" customHeight="1">
      <c r="A14" s="113" t="s">
        <v>370</v>
      </c>
      <c r="B14" s="25" t="s">
        <v>195</v>
      </c>
      <c r="C14" s="80">
        <v>95682.4</v>
      </c>
      <c r="D14" s="1"/>
      <c r="E14" s="1"/>
    </row>
    <row r="15" spans="1:5" ht="78.75" customHeight="1" thickBot="1">
      <c r="A15" s="111" t="s">
        <v>371</v>
      </c>
      <c r="B15" s="108" t="s">
        <v>196</v>
      </c>
      <c r="C15" s="80">
        <v>2144.35</v>
      </c>
      <c r="D15" s="1"/>
      <c r="E15" s="1"/>
    </row>
    <row r="16" spans="1:5" ht="76.5" customHeight="1">
      <c r="A16" s="114" t="s">
        <v>372</v>
      </c>
      <c r="B16" s="25" t="s">
        <v>197</v>
      </c>
      <c r="C16" s="80">
        <v>191426.32</v>
      </c>
      <c r="D16" s="1"/>
      <c r="E16" s="1"/>
    </row>
    <row r="17" spans="1:5" ht="67.5" customHeight="1">
      <c r="A17" s="112" t="s">
        <v>373</v>
      </c>
      <c r="B17" s="25" t="s">
        <v>198</v>
      </c>
      <c r="C17" s="80">
        <v>-6237.86</v>
      </c>
      <c r="D17" s="1"/>
      <c r="E17" s="1"/>
    </row>
    <row r="18" spans="1:5" ht="25.5">
      <c r="A18" s="109" t="s">
        <v>7</v>
      </c>
      <c r="B18" s="108" t="s">
        <v>230</v>
      </c>
      <c r="C18" s="80">
        <v>6648.29</v>
      </c>
      <c r="D18" s="1"/>
      <c r="E18" s="1"/>
    </row>
    <row r="19" spans="1:5" ht="38.25" hidden="1" outlineLevel="1">
      <c r="A19" s="2" t="s">
        <v>58</v>
      </c>
      <c r="B19" s="3" t="s">
        <v>59</v>
      </c>
      <c r="C19" s="80">
        <v>0</v>
      </c>
      <c r="D19" s="1"/>
      <c r="E19" s="1"/>
    </row>
    <row r="20" spans="1:5" ht="12.75" collapsed="1">
      <c r="A20" s="2" t="s">
        <v>44</v>
      </c>
      <c r="B20" s="26" t="s">
        <v>231</v>
      </c>
      <c r="C20" s="82">
        <v>16294.5</v>
      </c>
      <c r="D20" s="1"/>
      <c r="E20" s="1"/>
    </row>
    <row r="21" spans="1:5" ht="15" customHeight="1">
      <c r="A21" s="2" t="s">
        <v>1</v>
      </c>
      <c r="B21" s="25" t="s">
        <v>6</v>
      </c>
      <c r="C21" s="80">
        <v>939.6</v>
      </c>
      <c r="D21" s="1"/>
      <c r="E21" s="1"/>
    </row>
    <row r="22" spans="1:5" ht="27" customHeight="1">
      <c r="A22" s="2" t="s">
        <v>365</v>
      </c>
      <c r="B22" s="25" t="s">
        <v>364</v>
      </c>
      <c r="C22" s="80">
        <v>838057.53</v>
      </c>
      <c r="D22" s="1"/>
      <c r="E22" s="1"/>
    </row>
    <row r="23" spans="1:5" ht="27" customHeight="1">
      <c r="A23" s="2" t="s">
        <v>366</v>
      </c>
      <c r="B23" s="25" t="s">
        <v>367</v>
      </c>
      <c r="C23" s="80">
        <v>36495.74</v>
      </c>
      <c r="D23" s="1"/>
      <c r="E23" s="1"/>
    </row>
    <row r="24" spans="1:5" ht="14.25" customHeight="1" hidden="1" outlineLevel="1">
      <c r="A24" s="2" t="s">
        <v>4</v>
      </c>
      <c r="B24" s="25" t="s">
        <v>11</v>
      </c>
      <c r="C24" s="80"/>
      <c r="D24" s="1"/>
      <c r="E24" s="1"/>
    </row>
    <row r="25" spans="1:5" ht="12.75" hidden="1" outlineLevel="1">
      <c r="A25" s="2" t="s">
        <v>5</v>
      </c>
      <c r="B25" s="25" t="s">
        <v>12</v>
      </c>
      <c r="C25" s="80"/>
      <c r="D25" s="1"/>
      <c r="E25" s="1"/>
    </row>
    <row r="26" spans="1:5" ht="66" customHeight="1" collapsed="1">
      <c r="A26" s="2" t="s">
        <v>8</v>
      </c>
      <c r="B26" s="25" t="s">
        <v>10</v>
      </c>
      <c r="C26" s="80">
        <v>300</v>
      </c>
      <c r="D26" s="20"/>
      <c r="E26" s="1"/>
    </row>
    <row r="27" spans="1:5" ht="27" customHeight="1" hidden="1" outlineLevel="1">
      <c r="A27" s="2" t="s">
        <v>186</v>
      </c>
      <c r="B27" s="25" t="s">
        <v>187</v>
      </c>
      <c r="C27" s="80">
        <v>0</v>
      </c>
      <c r="D27" s="1"/>
      <c r="E27" s="1"/>
    </row>
    <row r="28" spans="1:5" ht="54" customHeight="1" collapsed="1">
      <c r="A28" s="2" t="s">
        <v>9</v>
      </c>
      <c r="B28" s="25" t="s">
        <v>177</v>
      </c>
      <c r="C28" s="80">
        <v>0</v>
      </c>
      <c r="D28" s="1"/>
      <c r="E28" s="1"/>
    </row>
    <row r="29" spans="1:5" ht="54.75" customHeight="1">
      <c r="A29" s="2" t="s">
        <v>368</v>
      </c>
      <c r="B29" s="25" t="s">
        <v>232</v>
      </c>
      <c r="C29" s="80">
        <v>6208</v>
      </c>
      <c r="D29" s="1"/>
      <c r="E29" s="1"/>
    </row>
    <row r="30" spans="1:5" ht="54" customHeight="1" hidden="1" outlineLevel="1">
      <c r="A30" s="2" t="s">
        <v>178</v>
      </c>
      <c r="B30" s="25" t="s">
        <v>179</v>
      </c>
      <c r="C30" s="80">
        <v>0</v>
      </c>
      <c r="D30" s="1"/>
      <c r="E30" s="1"/>
    </row>
    <row r="31" spans="1:3" ht="37.5" customHeight="1" hidden="1" outlineLevel="1">
      <c r="A31" s="4" t="s">
        <v>56</v>
      </c>
      <c r="B31" s="27" t="s">
        <v>57</v>
      </c>
      <c r="C31" s="80">
        <v>0</v>
      </c>
    </row>
    <row r="32" spans="1:3" ht="18.75" customHeight="1" hidden="1" outlineLevel="1">
      <c r="A32" s="4" t="s">
        <v>184</v>
      </c>
      <c r="B32" s="27" t="s">
        <v>185</v>
      </c>
      <c r="C32" s="80">
        <v>0</v>
      </c>
    </row>
    <row r="33" spans="1:5" ht="12.75" collapsed="1">
      <c r="A33" s="11" t="s">
        <v>13</v>
      </c>
      <c r="B33" s="28"/>
      <c r="C33" s="83">
        <f>SUM(C13:C32)</f>
        <v>1193114.55</v>
      </c>
      <c r="D33" s="1"/>
      <c r="E33" s="1"/>
    </row>
    <row r="34" spans="1:5" ht="25.5" customHeight="1">
      <c r="A34" s="2" t="s">
        <v>374</v>
      </c>
      <c r="B34" s="27" t="s">
        <v>14</v>
      </c>
      <c r="C34" s="80">
        <v>81625</v>
      </c>
      <c r="D34" s="1"/>
      <c r="E34" s="1"/>
    </row>
    <row r="35" spans="1:3" ht="17.25" customHeight="1" outlineLevel="1">
      <c r="A35" s="2" t="s">
        <v>375</v>
      </c>
      <c r="B35" s="27" t="s">
        <v>369</v>
      </c>
      <c r="C35" s="80">
        <v>539271</v>
      </c>
    </row>
    <row r="36" spans="1:5" ht="15" customHeight="1" outlineLevel="1">
      <c r="A36" s="2" t="s">
        <v>376</v>
      </c>
      <c r="B36" s="27" t="s">
        <v>43</v>
      </c>
      <c r="C36" s="80">
        <v>0</v>
      </c>
      <c r="D36" s="1"/>
      <c r="E36" s="1"/>
    </row>
    <row r="37" spans="1:5" ht="36.75" customHeight="1">
      <c r="A37" s="4" t="s">
        <v>377</v>
      </c>
      <c r="B37" s="27" t="s">
        <v>15</v>
      </c>
      <c r="C37" s="80">
        <v>60100</v>
      </c>
      <c r="D37" s="1"/>
      <c r="E37" s="1"/>
    </row>
    <row r="38" spans="1:5" ht="50.25" customHeight="1" outlineLevel="1" thickBot="1">
      <c r="A38" s="110" t="s">
        <v>378</v>
      </c>
      <c r="B38" s="27" t="s">
        <v>379</v>
      </c>
      <c r="C38" s="80">
        <v>0</v>
      </c>
      <c r="D38" s="1"/>
      <c r="E38" s="1"/>
    </row>
    <row r="39" spans="1:5" ht="25.5" customHeight="1" outlineLevel="1">
      <c r="A39" s="4" t="s">
        <v>380</v>
      </c>
      <c r="B39" s="27" t="s">
        <v>345</v>
      </c>
      <c r="C39" s="80">
        <v>6000</v>
      </c>
      <c r="D39" s="1"/>
      <c r="E39" s="1"/>
    </row>
    <row r="40" spans="1:5" ht="16.5" customHeight="1">
      <c r="A40" s="13" t="s">
        <v>13</v>
      </c>
      <c r="B40" s="12"/>
      <c r="C40" s="83">
        <f>SUM(C34:C39)</f>
        <v>686996</v>
      </c>
      <c r="D40" s="1"/>
      <c r="E40" s="1"/>
    </row>
    <row r="41" spans="1:5" ht="21.75" customHeight="1">
      <c r="A41" s="120" t="s">
        <v>181</v>
      </c>
      <c r="B41" s="121"/>
      <c r="C41" s="121"/>
      <c r="D41" s="1"/>
      <c r="E41" s="1"/>
    </row>
    <row r="42" spans="1:3" ht="36">
      <c r="A42" s="7" t="s">
        <v>16</v>
      </c>
      <c r="B42" s="6" t="s">
        <v>17</v>
      </c>
      <c r="C42" s="6" t="s">
        <v>381</v>
      </c>
    </row>
    <row r="43" spans="1:3" ht="12.75">
      <c r="A43" s="48" t="s">
        <v>24</v>
      </c>
      <c r="B43" s="52" t="s">
        <v>23</v>
      </c>
      <c r="C43" s="84">
        <f>C53+C44</f>
        <v>531185.49</v>
      </c>
    </row>
    <row r="44" spans="1:3" ht="25.5">
      <c r="A44" s="22" t="s">
        <v>199</v>
      </c>
      <c r="B44" s="74" t="s">
        <v>206</v>
      </c>
      <c r="C44" s="85">
        <f aca="true" t="shared" si="0" ref="C44:C49">C45</f>
        <v>199059.52</v>
      </c>
    </row>
    <row r="45" spans="1:3" ht="60">
      <c r="A45" s="58" t="s">
        <v>340</v>
      </c>
      <c r="B45" s="75" t="s">
        <v>234</v>
      </c>
      <c r="C45" s="86">
        <f t="shared" si="0"/>
        <v>199059.52</v>
      </c>
    </row>
    <row r="46" spans="1:3" ht="26.25" customHeight="1">
      <c r="A46" s="64" t="s">
        <v>128</v>
      </c>
      <c r="B46" s="74" t="s">
        <v>234</v>
      </c>
      <c r="C46" s="86">
        <f t="shared" si="0"/>
        <v>199059.52</v>
      </c>
    </row>
    <row r="47" spans="1:3" ht="48">
      <c r="A47" s="58" t="s">
        <v>200</v>
      </c>
      <c r="B47" s="75" t="s">
        <v>235</v>
      </c>
      <c r="C47" s="86">
        <f t="shared" si="0"/>
        <v>199059.52</v>
      </c>
    </row>
    <row r="48" spans="1:3" ht="24">
      <c r="A48" s="59" t="s">
        <v>201</v>
      </c>
      <c r="B48" s="75" t="s">
        <v>236</v>
      </c>
      <c r="C48" s="86">
        <f t="shared" si="0"/>
        <v>199059.52</v>
      </c>
    </row>
    <row r="49" spans="1:3" ht="24" customHeight="1">
      <c r="A49" s="59" t="s">
        <v>202</v>
      </c>
      <c r="B49" s="75" t="s">
        <v>237</v>
      </c>
      <c r="C49" s="86">
        <f t="shared" si="0"/>
        <v>199059.52</v>
      </c>
    </row>
    <row r="50" spans="1:3" ht="12.75">
      <c r="A50" s="60" t="s">
        <v>203</v>
      </c>
      <c r="B50" s="75" t="s">
        <v>238</v>
      </c>
      <c r="C50" s="86">
        <f>C51+C52</f>
        <v>199059.52</v>
      </c>
    </row>
    <row r="51" spans="1:3" ht="12.75">
      <c r="A51" s="60" t="s">
        <v>204</v>
      </c>
      <c r="B51" s="75" t="s">
        <v>239</v>
      </c>
      <c r="C51" s="86">
        <v>138495</v>
      </c>
    </row>
    <row r="52" spans="1:3" ht="12.75">
      <c r="A52" s="60" t="s">
        <v>205</v>
      </c>
      <c r="B52" s="75" t="s">
        <v>240</v>
      </c>
      <c r="C52" s="86">
        <v>60564.52</v>
      </c>
    </row>
    <row r="53" spans="1:3" ht="40.5" customHeight="1">
      <c r="A53" s="21" t="s">
        <v>207</v>
      </c>
      <c r="B53" s="41" t="s">
        <v>106</v>
      </c>
      <c r="C53" s="85">
        <f>C54</f>
        <v>332125.97000000003</v>
      </c>
    </row>
    <row r="54" spans="1:3" ht="66.75" customHeight="1">
      <c r="A54" s="58" t="s">
        <v>340</v>
      </c>
      <c r="B54" s="41" t="s">
        <v>241</v>
      </c>
      <c r="C54" s="85">
        <f>C55</f>
        <v>332125.97000000003</v>
      </c>
    </row>
    <row r="55" spans="1:3" ht="15" customHeight="1">
      <c r="A55" s="32" t="s">
        <v>45</v>
      </c>
      <c r="B55" s="41" t="s">
        <v>241</v>
      </c>
      <c r="C55" s="87">
        <f>C56+C63+C98</f>
        <v>332125.97000000003</v>
      </c>
    </row>
    <row r="56" spans="1:3" ht="52.5" customHeight="1">
      <c r="A56" s="58" t="s">
        <v>200</v>
      </c>
      <c r="B56" s="42" t="s">
        <v>242</v>
      </c>
      <c r="C56" s="88">
        <f>C57</f>
        <v>249392.57</v>
      </c>
    </row>
    <row r="57" spans="1:3" ht="29.25" customHeight="1">
      <c r="A57" s="59" t="s">
        <v>201</v>
      </c>
      <c r="B57" s="42" t="s">
        <v>243</v>
      </c>
      <c r="C57" s="88">
        <f>C58</f>
        <v>249392.57</v>
      </c>
    </row>
    <row r="58" spans="1:3" ht="25.5" customHeight="1">
      <c r="A58" s="59" t="s">
        <v>202</v>
      </c>
      <c r="B58" s="42" t="s">
        <v>244</v>
      </c>
      <c r="C58" s="88">
        <f>C59</f>
        <v>249392.57</v>
      </c>
    </row>
    <row r="59" spans="1:3" ht="15" customHeight="1">
      <c r="A59" s="31" t="s">
        <v>61</v>
      </c>
      <c r="B59" s="42" t="s">
        <v>245</v>
      </c>
      <c r="C59" s="88">
        <f>C60+C61+C62</f>
        <v>249392.57</v>
      </c>
    </row>
    <row r="60" spans="1:3" ht="15" customHeight="1">
      <c r="A60" s="60" t="s">
        <v>204</v>
      </c>
      <c r="B60" s="42" t="s">
        <v>246</v>
      </c>
      <c r="C60" s="88">
        <v>147084</v>
      </c>
    </row>
    <row r="61" spans="1:3" ht="15" customHeight="1" hidden="1" outlineLevel="1">
      <c r="A61" s="31" t="s">
        <v>62</v>
      </c>
      <c r="B61" s="42" t="s">
        <v>139</v>
      </c>
      <c r="C61" s="88"/>
    </row>
    <row r="62" spans="1:3" ht="15" customHeight="1" collapsed="1">
      <c r="A62" s="60" t="s">
        <v>205</v>
      </c>
      <c r="B62" s="42" t="s">
        <v>247</v>
      </c>
      <c r="C62" s="88">
        <v>102308.57</v>
      </c>
    </row>
    <row r="63" spans="1:3" ht="25.5" customHeight="1">
      <c r="A63" s="58" t="s">
        <v>216</v>
      </c>
      <c r="B63" s="42" t="s">
        <v>208</v>
      </c>
      <c r="C63" s="88">
        <f>C64</f>
        <v>77130.31999999999</v>
      </c>
    </row>
    <row r="64" spans="1:3" ht="28.5" customHeight="1">
      <c r="A64" s="58" t="s">
        <v>217</v>
      </c>
      <c r="B64" s="42" t="s">
        <v>209</v>
      </c>
      <c r="C64" s="88">
        <f>C65+C71</f>
        <v>77130.31999999999</v>
      </c>
    </row>
    <row r="65" spans="1:3" ht="31.5" customHeight="1">
      <c r="A65" s="58" t="s">
        <v>120</v>
      </c>
      <c r="B65" s="42" t="s">
        <v>210</v>
      </c>
      <c r="C65" s="88">
        <f>C69+C66+C67</f>
        <v>34006.84</v>
      </c>
    </row>
    <row r="66" spans="1:3" ht="21" customHeight="1">
      <c r="A66" s="31" t="s">
        <v>64</v>
      </c>
      <c r="B66" s="42" t="s">
        <v>211</v>
      </c>
      <c r="C66" s="88">
        <v>13148.31</v>
      </c>
    </row>
    <row r="67" spans="1:3" ht="21" customHeight="1">
      <c r="A67" s="33" t="s">
        <v>70</v>
      </c>
      <c r="B67" s="42" t="s">
        <v>248</v>
      </c>
      <c r="C67" s="88">
        <f>C68</f>
        <v>250</v>
      </c>
    </row>
    <row r="68" spans="1:3" ht="21" customHeight="1">
      <c r="A68" s="31" t="s">
        <v>72</v>
      </c>
      <c r="B68" s="42" t="s">
        <v>248</v>
      </c>
      <c r="C68" s="88">
        <v>250</v>
      </c>
    </row>
    <row r="69" spans="1:3" ht="15" customHeight="1">
      <c r="A69" s="61" t="s">
        <v>96</v>
      </c>
      <c r="B69" s="42" t="s">
        <v>249</v>
      </c>
      <c r="C69" s="88">
        <f>C70</f>
        <v>20608.53</v>
      </c>
    </row>
    <row r="70" spans="1:3" ht="15" customHeight="1">
      <c r="A70" s="60" t="s">
        <v>121</v>
      </c>
      <c r="B70" s="42" t="s">
        <v>249</v>
      </c>
      <c r="C70" s="88">
        <v>20608.53</v>
      </c>
    </row>
    <row r="71" spans="1:3" ht="30" customHeight="1">
      <c r="A71" s="58" t="s">
        <v>218</v>
      </c>
      <c r="B71" s="42" t="s">
        <v>250</v>
      </c>
      <c r="C71" s="89">
        <f>C72+C90</f>
        <v>43123.479999999996</v>
      </c>
    </row>
    <row r="72" spans="1:3" ht="15" customHeight="1">
      <c r="A72" s="76" t="s">
        <v>215</v>
      </c>
      <c r="B72" s="42" t="s">
        <v>251</v>
      </c>
      <c r="C72" s="88">
        <f>C73+C74+C75+C78+C79+C84</f>
        <v>30972.36</v>
      </c>
    </row>
    <row r="73" spans="1:3" ht="15" customHeight="1" hidden="1" outlineLevel="1">
      <c r="A73" s="31" t="s">
        <v>64</v>
      </c>
      <c r="B73" s="42" t="s">
        <v>140</v>
      </c>
      <c r="C73" s="88">
        <v>0</v>
      </c>
    </row>
    <row r="74" spans="1:3" ht="15" customHeight="1" collapsed="1">
      <c r="A74" s="31" t="s">
        <v>65</v>
      </c>
      <c r="B74" s="42" t="s">
        <v>252</v>
      </c>
      <c r="C74" s="88">
        <v>0</v>
      </c>
    </row>
    <row r="75" spans="1:3" ht="15" customHeight="1">
      <c r="A75" s="33" t="s">
        <v>66</v>
      </c>
      <c r="B75" s="42" t="s">
        <v>253</v>
      </c>
      <c r="C75" s="88">
        <f>C76+C77</f>
        <v>0</v>
      </c>
    </row>
    <row r="76" spans="1:3" ht="15" customHeight="1">
      <c r="A76" s="31" t="s">
        <v>67</v>
      </c>
      <c r="B76" s="42" t="s">
        <v>253</v>
      </c>
      <c r="C76" s="88">
        <v>0</v>
      </c>
    </row>
    <row r="77" spans="1:3" ht="15" customHeight="1">
      <c r="A77" s="31" t="s">
        <v>68</v>
      </c>
      <c r="B77" s="42" t="s">
        <v>254</v>
      </c>
      <c r="C77" s="88">
        <v>0</v>
      </c>
    </row>
    <row r="78" spans="1:3" ht="15" customHeight="1" hidden="1" outlineLevel="1">
      <c r="A78" s="30" t="s">
        <v>69</v>
      </c>
      <c r="B78" s="42" t="s">
        <v>141</v>
      </c>
      <c r="C78" s="88"/>
    </row>
    <row r="79" spans="1:3" ht="15" customHeight="1" collapsed="1">
      <c r="A79" s="61" t="s">
        <v>214</v>
      </c>
      <c r="B79" s="42" t="s">
        <v>255</v>
      </c>
      <c r="C79" s="88">
        <f>C80+C81+C82+C83</f>
        <v>25061.68</v>
      </c>
    </row>
    <row r="80" spans="1:3" ht="15" customHeight="1" hidden="1" outlineLevel="1">
      <c r="A80" s="30" t="s">
        <v>71</v>
      </c>
      <c r="B80" s="42" t="s">
        <v>142</v>
      </c>
      <c r="C80" s="88"/>
    </row>
    <row r="81" spans="1:3" ht="15" customHeight="1" hidden="1" outlineLevel="1">
      <c r="A81" s="30" t="s">
        <v>72</v>
      </c>
      <c r="B81" s="42" t="s">
        <v>142</v>
      </c>
      <c r="C81" s="88">
        <v>0</v>
      </c>
    </row>
    <row r="82" spans="1:3" ht="15" customHeight="1" collapsed="1">
      <c r="A82" s="30" t="s">
        <v>180</v>
      </c>
      <c r="B82" s="42" t="s">
        <v>255</v>
      </c>
      <c r="C82" s="88">
        <v>17462.68</v>
      </c>
    </row>
    <row r="83" spans="1:3" ht="15" customHeight="1">
      <c r="A83" s="30" t="s">
        <v>263</v>
      </c>
      <c r="B83" s="42" t="s">
        <v>255</v>
      </c>
      <c r="C83" s="88">
        <v>7599</v>
      </c>
    </row>
    <row r="84" spans="1:3" ht="15" customHeight="1">
      <c r="A84" s="61" t="s">
        <v>96</v>
      </c>
      <c r="B84" s="42" t="s">
        <v>256</v>
      </c>
      <c r="C84" s="88">
        <f>C85+C86+C87+C88+C89</f>
        <v>5910.68</v>
      </c>
    </row>
    <row r="85" spans="1:3" ht="15" customHeight="1">
      <c r="A85" s="30" t="s">
        <v>382</v>
      </c>
      <c r="B85" s="42" t="s">
        <v>256</v>
      </c>
      <c r="C85" s="88">
        <v>5000</v>
      </c>
    </row>
    <row r="86" spans="1:3" ht="15" customHeight="1" outlineLevel="1">
      <c r="A86" s="30" t="s">
        <v>75</v>
      </c>
      <c r="B86" s="42" t="s">
        <v>143</v>
      </c>
      <c r="C86" s="88">
        <v>0</v>
      </c>
    </row>
    <row r="87" spans="1:3" ht="15" customHeight="1" outlineLevel="1">
      <c r="A87" s="30" t="s">
        <v>76</v>
      </c>
      <c r="B87" s="42" t="s">
        <v>143</v>
      </c>
      <c r="C87" s="88">
        <v>910.68</v>
      </c>
    </row>
    <row r="88" spans="1:3" ht="15" customHeight="1">
      <c r="A88" s="30" t="s">
        <v>264</v>
      </c>
      <c r="B88" s="42" t="s">
        <v>256</v>
      </c>
      <c r="C88" s="88">
        <v>0</v>
      </c>
    </row>
    <row r="89" spans="1:3" ht="15" customHeight="1" hidden="1" outlineLevel="1">
      <c r="A89" s="30" t="s">
        <v>77</v>
      </c>
      <c r="B89" s="42" t="s">
        <v>143</v>
      </c>
      <c r="C89" s="88">
        <v>0</v>
      </c>
    </row>
    <row r="90" spans="1:3" ht="15" customHeight="1" collapsed="1">
      <c r="A90" s="32" t="s">
        <v>81</v>
      </c>
      <c r="B90" s="42" t="s">
        <v>257</v>
      </c>
      <c r="C90" s="88">
        <f>C91+C94</f>
        <v>12151.119999999999</v>
      </c>
    </row>
    <row r="91" spans="1:3" ht="15" customHeight="1" outlineLevel="1">
      <c r="A91" s="32" t="s">
        <v>82</v>
      </c>
      <c r="B91" s="42" t="s">
        <v>144</v>
      </c>
      <c r="C91" s="88">
        <f>C92+C93</f>
        <v>0</v>
      </c>
    </row>
    <row r="92" spans="1:3" ht="15" customHeight="1" outlineLevel="1">
      <c r="A92" s="30" t="s">
        <v>349</v>
      </c>
      <c r="B92" s="42" t="s">
        <v>144</v>
      </c>
      <c r="C92" s="88">
        <v>0</v>
      </c>
    </row>
    <row r="93" spans="1:3" ht="15" customHeight="1" outlineLevel="1">
      <c r="A93" s="30" t="s">
        <v>83</v>
      </c>
      <c r="B93" s="42" t="s">
        <v>144</v>
      </c>
      <c r="C93" s="88"/>
    </row>
    <row r="94" spans="1:3" ht="15" customHeight="1">
      <c r="A94" s="32" t="s">
        <v>84</v>
      </c>
      <c r="B94" s="42" t="s">
        <v>258</v>
      </c>
      <c r="C94" s="88">
        <f>C95+C96+C97</f>
        <v>12151.119999999999</v>
      </c>
    </row>
    <row r="95" spans="1:3" ht="15" customHeight="1">
      <c r="A95" s="30" t="s">
        <v>85</v>
      </c>
      <c r="B95" s="42" t="s">
        <v>258</v>
      </c>
      <c r="C95" s="88">
        <v>7351.12</v>
      </c>
    </row>
    <row r="96" spans="1:3" ht="15" customHeight="1" outlineLevel="1">
      <c r="A96" s="30" t="s">
        <v>86</v>
      </c>
      <c r="B96" s="42" t="s">
        <v>212</v>
      </c>
      <c r="C96" s="88">
        <v>0</v>
      </c>
    </row>
    <row r="97" spans="1:3" ht="15" customHeight="1" outlineLevel="1">
      <c r="A97" s="30" t="s">
        <v>87</v>
      </c>
      <c r="B97" s="42" t="s">
        <v>212</v>
      </c>
      <c r="C97" s="88">
        <v>4800</v>
      </c>
    </row>
    <row r="98" spans="1:3" ht="15" customHeight="1">
      <c r="A98" s="58" t="s">
        <v>124</v>
      </c>
      <c r="B98" s="42" t="s">
        <v>259</v>
      </c>
      <c r="C98" s="88">
        <f>C99</f>
        <v>5603.08</v>
      </c>
    </row>
    <row r="99" spans="1:3" ht="15" customHeight="1">
      <c r="A99" s="58" t="s">
        <v>125</v>
      </c>
      <c r="B99" s="42" t="s">
        <v>260</v>
      </c>
      <c r="C99" s="88">
        <f>C100</f>
        <v>5603.08</v>
      </c>
    </row>
    <row r="100" spans="1:3" ht="15" customHeight="1">
      <c r="A100" s="58" t="s">
        <v>126</v>
      </c>
      <c r="B100" s="42" t="s">
        <v>261</v>
      </c>
      <c r="C100" s="88">
        <f>C101</f>
        <v>5603.08</v>
      </c>
    </row>
    <row r="101" spans="1:3" ht="15" customHeight="1">
      <c r="A101" s="33" t="s">
        <v>78</v>
      </c>
      <c r="B101" s="42" t="s">
        <v>262</v>
      </c>
      <c r="C101" s="88">
        <f>C102+C103+C104</f>
        <v>5603.08</v>
      </c>
    </row>
    <row r="102" spans="1:3" ht="15" customHeight="1">
      <c r="A102" s="31" t="s">
        <v>80</v>
      </c>
      <c r="B102" s="42" t="s">
        <v>262</v>
      </c>
      <c r="C102" s="88">
        <v>1201.26</v>
      </c>
    </row>
    <row r="103" spans="1:3" ht="15" customHeight="1" outlineLevel="1">
      <c r="A103" s="31" t="s">
        <v>79</v>
      </c>
      <c r="B103" s="42" t="s">
        <v>213</v>
      </c>
      <c r="C103" s="88">
        <v>4401.82</v>
      </c>
    </row>
    <row r="104" spans="1:3" ht="15" customHeight="1" outlineLevel="1">
      <c r="A104" s="31" t="s">
        <v>127</v>
      </c>
      <c r="B104" s="42" t="s">
        <v>213</v>
      </c>
      <c r="C104" s="88">
        <v>0</v>
      </c>
    </row>
    <row r="105" spans="1:3" ht="15" customHeight="1">
      <c r="A105" s="34" t="s">
        <v>18</v>
      </c>
      <c r="B105" s="49" t="s">
        <v>107</v>
      </c>
      <c r="C105" s="90">
        <f>C106</f>
        <v>9658.79</v>
      </c>
    </row>
    <row r="106" spans="1:3" ht="15" customHeight="1">
      <c r="A106" s="35" t="s">
        <v>88</v>
      </c>
      <c r="B106" s="44" t="s">
        <v>108</v>
      </c>
      <c r="C106" s="88">
        <f>C107</f>
        <v>9658.79</v>
      </c>
    </row>
    <row r="107" spans="1:3" ht="63.75" customHeight="1">
      <c r="A107" s="58" t="s">
        <v>341</v>
      </c>
      <c r="B107" s="44" t="s">
        <v>265</v>
      </c>
      <c r="C107" s="88">
        <f>C108+C115</f>
        <v>9658.79</v>
      </c>
    </row>
    <row r="108" spans="1:3" ht="51.75" customHeight="1">
      <c r="A108" s="58" t="s">
        <v>200</v>
      </c>
      <c r="B108" s="44" t="s">
        <v>266</v>
      </c>
      <c r="C108" s="88">
        <f>C109</f>
        <v>9658.79</v>
      </c>
    </row>
    <row r="109" spans="1:3" ht="26.25" customHeight="1">
      <c r="A109" s="59" t="s">
        <v>201</v>
      </c>
      <c r="B109" s="44" t="s">
        <v>267</v>
      </c>
      <c r="C109" s="88">
        <f>C110</f>
        <v>9658.79</v>
      </c>
    </row>
    <row r="110" spans="1:3" ht="26.25" customHeight="1">
      <c r="A110" s="59" t="s">
        <v>202</v>
      </c>
      <c r="B110" s="44" t="s">
        <v>268</v>
      </c>
      <c r="C110" s="88">
        <f>C111</f>
        <v>9658.79</v>
      </c>
    </row>
    <row r="111" spans="1:3" ht="15" customHeight="1">
      <c r="A111" s="60" t="s">
        <v>203</v>
      </c>
      <c r="B111" s="44" t="s">
        <v>269</v>
      </c>
      <c r="C111" s="88">
        <f>C112+C114</f>
        <v>9658.79</v>
      </c>
    </row>
    <row r="112" spans="1:3" ht="15" customHeight="1">
      <c r="A112" s="60" t="s">
        <v>204</v>
      </c>
      <c r="B112" s="44" t="s">
        <v>270</v>
      </c>
      <c r="C112" s="88">
        <v>6746</v>
      </c>
    </row>
    <row r="113" spans="1:3" ht="15" customHeight="1" hidden="1" outlineLevel="1">
      <c r="A113" s="60" t="s">
        <v>205</v>
      </c>
      <c r="B113" s="66" t="s">
        <v>274</v>
      </c>
      <c r="C113" s="88"/>
    </row>
    <row r="114" spans="1:3" ht="15" customHeight="1" collapsed="1">
      <c r="A114" s="60" t="s">
        <v>205</v>
      </c>
      <c r="B114" s="44" t="s">
        <v>271</v>
      </c>
      <c r="C114" s="88">
        <v>2912.79</v>
      </c>
    </row>
    <row r="115" spans="1:3" ht="25.5" customHeight="1" outlineLevel="1">
      <c r="A115" s="58" t="s">
        <v>216</v>
      </c>
      <c r="B115" s="66" t="s">
        <v>272</v>
      </c>
      <c r="C115" s="88">
        <f>C116</f>
        <v>0</v>
      </c>
    </row>
    <row r="116" spans="1:3" ht="27.75" customHeight="1" outlineLevel="1">
      <c r="A116" s="58" t="s">
        <v>217</v>
      </c>
      <c r="B116" s="66" t="s">
        <v>273</v>
      </c>
      <c r="C116" s="88">
        <f>C118</f>
        <v>0</v>
      </c>
    </row>
    <row r="117" spans="1:3" ht="18.75" customHeight="1" outlineLevel="1">
      <c r="A117" s="78" t="s">
        <v>64</v>
      </c>
      <c r="B117" s="66"/>
      <c r="C117" s="88"/>
    </row>
    <row r="118" spans="1:3" ht="27" customHeight="1" outlineLevel="1">
      <c r="A118" s="58" t="s">
        <v>218</v>
      </c>
      <c r="B118" s="66" t="s">
        <v>275</v>
      </c>
      <c r="C118" s="88">
        <f>C119+C121</f>
        <v>0</v>
      </c>
    </row>
    <row r="119" spans="1:3" ht="15" customHeight="1" outlineLevel="1">
      <c r="A119" s="76" t="s">
        <v>215</v>
      </c>
      <c r="B119" s="66" t="s">
        <v>276</v>
      </c>
      <c r="C119" s="88">
        <f>C120</f>
        <v>0</v>
      </c>
    </row>
    <row r="120" spans="1:3" ht="15" customHeight="1" outlineLevel="1">
      <c r="A120" s="35" t="s">
        <v>64</v>
      </c>
      <c r="B120" s="66" t="s">
        <v>277</v>
      </c>
      <c r="C120" s="88">
        <v>0</v>
      </c>
    </row>
    <row r="121" spans="1:3" ht="15" customHeight="1" outlineLevel="1">
      <c r="A121" s="36" t="s">
        <v>90</v>
      </c>
      <c r="B121" s="44" t="s">
        <v>278</v>
      </c>
      <c r="C121" s="88">
        <f>C122</f>
        <v>0</v>
      </c>
    </row>
    <row r="122" spans="1:3" ht="15" customHeight="1" outlineLevel="1">
      <c r="A122" s="35" t="s">
        <v>84</v>
      </c>
      <c r="B122" s="44" t="s">
        <v>279</v>
      </c>
      <c r="C122" s="88">
        <f>C123+C124</f>
        <v>0</v>
      </c>
    </row>
    <row r="123" spans="1:3" ht="15" customHeight="1" outlineLevel="1">
      <c r="A123" s="35" t="s">
        <v>91</v>
      </c>
      <c r="B123" s="44" t="s">
        <v>279</v>
      </c>
      <c r="C123" s="88">
        <v>0</v>
      </c>
    </row>
    <row r="124" spans="1:3" ht="15" customHeight="1" outlineLevel="1">
      <c r="A124" s="35" t="s">
        <v>85</v>
      </c>
      <c r="B124" s="44" t="s">
        <v>279</v>
      </c>
      <c r="C124" s="88">
        <v>0</v>
      </c>
    </row>
    <row r="125" spans="1:3" ht="26.25" customHeight="1" outlineLevel="1" collapsed="1">
      <c r="A125" s="50" t="s">
        <v>19</v>
      </c>
      <c r="B125" s="49" t="s">
        <v>110</v>
      </c>
      <c r="C125" s="90">
        <f>C126</f>
        <v>43403.7</v>
      </c>
    </row>
    <row r="126" spans="1:3" ht="25.5" customHeight="1" outlineLevel="1">
      <c r="A126" s="36" t="s">
        <v>93</v>
      </c>
      <c r="B126" s="47" t="s">
        <v>109</v>
      </c>
      <c r="C126" s="88">
        <f>C127+C135</f>
        <v>43403.7</v>
      </c>
    </row>
    <row r="127" spans="1:3" ht="37.5" customHeight="1" outlineLevel="1">
      <c r="A127" s="35" t="s">
        <v>94</v>
      </c>
      <c r="B127" s="47" t="s">
        <v>280</v>
      </c>
      <c r="C127" s="88">
        <f>C128</f>
        <v>43403.7</v>
      </c>
    </row>
    <row r="128" spans="1:3" ht="15" customHeight="1" outlineLevel="1">
      <c r="A128" s="58" t="s">
        <v>118</v>
      </c>
      <c r="B128" s="47" t="s">
        <v>281</v>
      </c>
      <c r="C128" s="88">
        <f>C129</f>
        <v>43403.7</v>
      </c>
    </row>
    <row r="129" spans="1:3" ht="27.75" customHeight="1" outlineLevel="1">
      <c r="A129" s="58" t="s">
        <v>119</v>
      </c>
      <c r="B129" s="47" t="s">
        <v>282</v>
      </c>
      <c r="C129" s="88">
        <f>C130</f>
        <v>43403.7</v>
      </c>
    </row>
    <row r="130" spans="1:3" ht="26.25" customHeight="1" outlineLevel="1">
      <c r="A130" s="58" t="s">
        <v>122</v>
      </c>
      <c r="B130" s="47" t="s">
        <v>283</v>
      </c>
      <c r="C130" s="88">
        <f>C131+C139</f>
        <v>43403.7</v>
      </c>
    </row>
    <row r="131" spans="1:3" ht="15" customHeight="1" outlineLevel="2">
      <c r="A131" s="36" t="s">
        <v>63</v>
      </c>
      <c r="B131" s="47" t="s">
        <v>286</v>
      </c>
      <c r="C131" s="88">
        <f>C132</f>
        <v>43403.7</v>
      </c>
    </row>
    <row r="132" spans="1:3" ht="15" customHeight="1" outlineLevel="2">
      <c r="A132" s="36" t="s">
        <v>73</v>
      </c>
      <c r="B132" s="47" t="s">
        <v>287</v>
      </c>
      <c r="C132" s="88">
        <f>C133+C134</f>
        <v>43403.7</v>
      </c>
    </row>
    <row r="133" spans="1:3" ht="15" customHeight="1" outlineLevel="2">
      <c r="A133" s="35" t="s">
        <v>92</v>
      </c>
      <c r="B133" s="47" t="s">
        <v>287</v>
      </c>
      <c r="C133" s="88">
        <v>40260</v>
      </c>
    </row>
    <row r="134" spans="1:3" ht="15" customHeight="1" outlineLevel="2">
      <c r="A134" s="35" t="s">
        <v>383</v>
      </c>
      <c r="B134" s="47" t="s">
        <v>287</v>
      </c>
      <c r="C134" s="96">
        <v>3143.7</v>
      </c>
    </row>
    <row r="135" spans="1:3" ht="24.75" customHeight="1" outlineLevel="2">
      <c r="A135" s="36" t="s">
        <v>90</v>
      </c>
      <c r="B135" s="47" t="s">
        <v>350</v>
      </c>
      <c r="C135" s="97">
        <f>C136</f>
        <v>0</v>
      </c>
    </row>
    <row r="136" spans="1:3" ht="24.75" customHeight="1" outlineLevel="2">
      <c r="A136" s="35" t="s">
        <v>84</v>
      </c>
      <c r="B136" s="47" t="s">
        <v>351</v>
      </c>
      <c r="C136" s="96">
        <v>0</v>
      </c>
    </row>
    <row r="137" spans="1:3" ht="24.75" customHeight="1" outlineLevel="2">
      <c r="A137" s="35" t="s">
        <v>123</v>
      </c>
      <c r="B137" s="47" t="s">
        <v>351</v>
      </c>
      <c r="C137" s="96">
        <v>0</v>
      </c>
    </row>
    <row r="138" spans="1:3" ht="24.75" customHeight="1" outlineLevel="2">
      <c r="A138" s="35" t="s">
        <v>346</v>
      </c>
      <c r="B138" s="47" t="s">
        <v>351</v>
      </c>
      <c r="C138" s="96">
        <v>0</v>
      </c>
    </row>
    <row r="139" spans="1:3" ht="15" customHeight="1" outlineLevel="1">
      <c r="A139" s="36" t="s">
        <v>90</v>
      </c>
      <c r="B139" s="47" t="s">
        <v>284</v>
      </c>
      <c r="C139" s="97">
        <f>C140</f>
        <v>0</v>
      </c>
    </row>
    <row r="140" spans="1:3" ht="15" customHeight="1" outlineLevel="1">
      <c r="A140" s="35" t="s">
        <v>84</v>
      </c>
      <c r="B140" s="47" t="s">
        <v>285</v>
      </c>
      <c r="C140" s="96">
        <f>C142+C141</f>
        <v>0</v>
      </c>
    </row>
    <row r="141" spans="1:3" ht="15" customHeight="1" outlineLevel="1">
      <c r="A141" s="35" t="s">
        <v>123</v>
      </c>
      <c r="B141" s="47" t="s">
        <v>285</v>
      </c>
      <c r="C141" s="96">
        <v>0</v>
      </c>
    </row>
    <row r="142" spans="1:3" ht="15" customHeight="1" outlineLevel="1">
      <c r="A142" s="35" t="s">
        <v>346</v>
      </c>
      <c r="B142" s="47" t="s">
        <v>285</v>
      </c>
      <c r="C142" s="96">
        <v>0</v>
      </c>
    </row>
    <row r="143" spans="1:3" ht="12.75">
      <c r="A143" s="50" t="s">
        <v>20</v>
      </c>
      <c r="B143" s="49" t="s">
        <v>115</v>
      </c>
      <c r="C143" s="97">
        <f aca="true" t="shared" si="1" ref="C143:C149">C144</f>
        <v>0</v>
      </c>
    </row>
    <row r="144" spans="1:3" ht="12.75">
      <c r="A144" s="65" t="s">
        <v>219</v>
      </c>
      <c r="B144" s="44" t="s">
        <v>220</v>
      </c>
      <c r="C144" s="96">
        <f t="shared" si="1"/>
        <v>0</v>
      </c>
    </row>
    <row r="145" spans="1:3" ht="60">
      <c r="A145" s="59" t="s">
        <v>342</v>
      </c>
      <c r="B145" s="44" t="s">
        <v>288</v>
      </c>
      <c r="C145" s="96">
        <f t="shared" si="1"/>
        <v>0</v>
      </c>
    </row>
    <row r="146" spans="1:3" ht="24">
      <c r="A146" s="58" t="s">
        <v>216</v>
      </c>
      <c r="B146" s="44" t="s">
        <v>289</v>
      </c>
      <c r="C146" s="96">
        <f t="shared" si="1"/>
        <v>0</v>
      </c>
    </row>
    <row r="147" spans="1:3" ht="24">
      <c r="A147" s="58" t="s">
        <v>217</v>
      </c>
      <c r="B147" s="44" t="s">
        <v>290</v>
      </c>
      <c r="C147" s="96">
        <f t="shared" si="1"/>
        <v>0</v>
      </c>
    </row>
    <row r="148" spans="1:3" ht="24">
      <c r="A148" s="58" t="s">
        <v>218</v>
      </c>
      <c r="B148" s="44" t="s">
        <v>291</v>
      </c>
      <c r="C148" s="96">
        <f t="shared" si="1"/>
        <v>0</v>
      </c>
    </row>
    <row r="149" spans="1:3" ht="12.75">
      <c r="A149" s="76" t="s">
        <v>215</v>
      </c>
      <c r="B149" s="44" t="s">
        <v>292</v>
      </c>
      <c r="C149" s="96">
        <f t="shared" si="1"/>
        <v>0</v>
      </c>
    </row>
    <row r="150" spans="1:3" ht="14.25">
      <c r="A150" s="79" t="s">
        <v>214</v>
      </c>
      <c r="B150" s="44" t="s">
        <v>293</v>
      </c>
      <c r="C150" s="96">
        <f>C151</f>
        <v>0</v>
      </c>
    </row>
    <row r="151" spans="1:3" ht="15">
      <c r="A151" s="77" t="s">
        <v>221</v>
      </c>
      <c r="B151" s="44" t="s">
        <v>293</v>
      </c>
      <c r="C151" s="96">
        <v>0</v>
      </c>
    </row>
    <row r="152" spans="1:5" ht="12.75">
      <c r="A152" s="50" t="s">
        <v>21</v>
      </c>
      <c r="B152" s="51" t="s">
        <v>25</v>
      </c>
      <c r="C152" s="98">
        <f>C160+C153</f>
        <v>355903.33999999997</v>
      </c>
      <c r="D152" s="19"/>
      <c r="E152" s="1"/>
    </row>
    <row r="153" spans="1:5" ht="12.75" hidden="1" outlineLevel="1">
      <c r="A153" s="70" t="s">
        <v>190</v>
      </c>
      <c r="B153" s="71" t="s">
        <v>191</v>
      </c>
      <c r="C153" s="99">
        <f aca="true" t="shared" si="2" ref="C153:C158">C154</f>
        <v>0</v>
      </c>
      <c r="D153" s="69"/>
      <c r="E153" s="1"/>
    </row>
    <row r="154" spans="1:5" ht="12.75" hidden="1" outlineLevel="1">
      <c r="A154" s="72" t="s">
        <v>97</v>
      </c>
      <c r="B154" s="73" t="s">
        <v>192</v>
      </c>
      <c r="C154" s="100">
        <f t="shared" si="2"/>
        <v>0</v>
      </c>
      <c r="D154" s="69"/>
      <c r="E154" s="1"/>
    </row>
    <row r="155" spans="1:5" ht="12.75" hidden="1" outlineLevel="1">
      <c r="A155" s="58" t="s">
        <v>118</v>
      </c>
      <c r="B155" s="45" t="s">
        <v>173</v>
      </c>
      <c r="C155" s="100">
        <f t="shared" si="2"/>
        <v>0</v>
      </c>
      <c r="D155" s="69"/>
      <c r="E155" s="1"/>
    </row>
    <row r="156" spans="1:5" ht="24" hidden="1" outlineLevel="1">
      <c r="A156" s="58" t="s">
        <v>119</v>
      </c>
      <c r="B156" s="45" t="s">
        <v>174</v>
      </c>
      <c r="C156" s="100">
        <f t="shared" si="2"/>
        <v>0</v>
      </c>
      <c r="D156" s="69"/>
      <c r="E156" s="1"/>
    </row>
    <row r="157" spans="1:5" ht="24" hidden="1" outlineLevel="1">
      <c r="A157" s="58" t="s">
        <v>122</v>
      </c>
      <c r="B157" s="45" t="s">
        <v>175</v>
      </c>
      <c r="C157" s="100">
        <f t="shared" si="2"/>
        <v>0</v>
      </c>
      <c r="D157" s="69"/>
      <c r="E157" s="1"/>
    </row>
    <row r="158" spans="1:5" ht="12.75" hidden="1" outlineLevel="1">
      <c r="A158" s="61" t="s">
        <v>214</v>
      </c>
      <c r="B158" s="45" t="s">
        <v>176</v>
      </c>
      <c r="C158" s="100">
        <f t="shared" si="2"/>
        <v>0</v>
      </c>
      <c r="D158" s="69"/>
      <c r="E158" s="1"/>
    </row>
    <row r="159" spans="1:5" ht="12.75" hidden="1" outlineLevel="1">
      <c r="A159" s="58" t="s">
        <v>193</v>
      </c>
      <c r="B159" s="45" t="s">
        <v>176</v>
      </c>
      <c r="C159" s="100">
        <v>0</v>
      </c>
      <c r="D159" s="69"/>
      <c r="E159" s="1"/>
    </row>
    <row r="160" spans="1:3" ht="12.75" collapsed="1">
      <c r="A160" s="32" t="s">
        <v>294</v>
      </c>
      <c r="B160" s="46" t="s">
        <v>111</v>
      </c>
      <c r="C160" s="96">
        <f>C161+C176</f>
        <v>355903.33999999997</v>
      </c>
    </row>
    <row r="161" spans="1:3" ht="60.75" customHeight="1">
      <c r="A161" s="65" t="s">
        <v>343</v>
      </c>
      <c r="B161" s="46" t="s">
        <v>301</v>
      </c>
      <c r="C161" s="96">
        <f>C162</f>
        <v>270903.33999999997</v>
      </c>
    </row>
    <row r="162" spans="1:3" ht="24">
      <c r="A162" s="58" t="s">
        <v>216</v>
      </c>
      <c r="B162" s="45" t="s">
        <v>295</v>
      </c>
      <c r="C162" s="96">
        <f>C163</f>
        <v>270903.33999999997</v>
      </c>
    </row>
    <row r="163" spans="1:3" ht="24">
      <c r="A163" s="58" t="s">
        <v>217</v>
      </c>
      <c r="B163" s="45" t="s">
        <v>296</v>
      </c>
      <c r="C163" s="96">
        <f>C164</f>
        <v>270903.33999999997</v>
      </c>
    </row>
    <row r="164" spans="1:3" ht="24">
      <c r="A164" s="58" t="s">
        <v>218</v>
      </c>
      <c r="B164" s="45" t="s">
        <v>297</v>
      </c>
      <c r="C164" s="96">
        <f>C165+C173</f>
        <v>270903.33999999997</v>
      </c>
    </row>
    <row r="165" spans="1:3" ht="12.75">
      <c r="A165" s="76" t="s">
        <v>215</v>
      </c>
      <c r="B165" s="45" t="s">
        <v>298</v>
      </c>
      <c r="C165" s="96">
        <f>C169+C166+C171</f>
        <v>254043.34</v>
      </c>
    </row>
    <row r="166" spans="1:3" ht="12.75">
      <c r="A166" s="31" t="s">
        <v>66</v>
      </c>
      <c r="B166" s="45" t="s">
        <v>299</v>
      </c>
      <c r="C166" s="96">
        <f>C168+C167</f>
        <v>124687.48</v>
      </c>
    </row>
    <row r="167" spans="1:3" ht="12.75">
      <c r="A167" s="31" t="s">
        <v>188</v>
      </c>
      <c r="B167" s="45" t="s">
        <v>352</v>
      </c>
      <c r="C167" s="96">
        <v>0</v>
      </c>
    </row>
    <row r="168" spans="1:3" ht="12.75">
      <c r="A168" s="31" t="s">
        <v>188</v>
      </c>
      <c r="B168" s="45" t="s">
        <v>299</v>
      </c>
      <c r="C168" s="96">
        <v>124687.48</v>
      </c>
    </row>
    <row r="169" spans="1:3" ht="12.75" outlineLevel="1">
      <c r="A169" s="60" t="s">
        <v>70</v>
      </c>
      <c r="B169" s="45" t="s">
        <v>300</v>
      </c>
      <c r="C169" s="96">
        <f>C170</f>
        <v>15961.76</v>
      </c>
    </row>
    <row r="170" spans="1:3" ht="12.75" outlineLevel="1">
      <c r="A170" s="60"/>
      <c r="B170" s="45" t="s">
        <v>300</v>
      </c>
      <c r="C170" s="96">
        <v>15961.76</v>
      </c>
    </row>
    <row r="171" spans="1:3" ht="12.75" outlineLevel="1">
      <c r="A171" s="61" t="s">
        <v>96</v>
      </c>
      <c r="B171" s="106" t="s">
        <v>385</v>
      </c>
      <c r="C171" s="96">
        <f>C172</f>
        <v>113394.1</v>
      </c>
    </row>
    <row r="172" spans="1:3" ht="12.75" outlineLevel="1">
      <c r="A172" s="60" t="s">
        <v>384</v>
      </c>
      <c r="B172" s="106" t="s">
        <v>385</v>
      </c>
      <c r="C172" s="96">
        <v>113394.1</v>
      </c>
    </row>
    <row r="173" spans="1:3" ht="12.75" outlineLevel="1">
      <c r="A173" s="36" t="s">
        <v>90</v>
      </c>
      <c r="B173" s="45" t="s">
        <v>353</v>
      </c>
      <c r="C173" s="96">
        <f>C174</f>
        <v>16860</v>
      </c>
    </row>
    <row r="174" spans="1:3" ht="12.75" outlineLevel="1">
      <c r="A174" s="35" t="s">
        <v>84</v>
      </c>
      <c r="B174" s="45" t="s">
        <v>354</v>
      </c>
      <c r="C174" s="96">
        <f>C175</f>
        <v>16860</v>
      </c>
    </row>
    <row r="175" spans="1:3" ht="12.75" outlineLevel="1">
      <c r="A175" s="60" t="s">
        <v>355</v>
      </c>
      <c r="B175" s="45" t="s">
        <v>354</v>
      </c>
      <c r="C175" s="96">
        <v>16860</v>
      </c>
    </row>
    <row r="176" spans="1:3" ht="66" customHeight="1" outlineLevel="1" thickBot="1">
      <c r="A176" s="107" t="s">
        <v>387</v>
      </c>
      <c r="B176" s="46" t="s">
        <v>386</v>
      </c>
      <c r="C176" s="96">
        <f aca="true" t="shared" si="3" ref="C176:C181">C177</f>
        <v>85000</v>
      </c>
    </row>
    <row r="177" spans="1:3" ht="24" outlineLevel="1">
      <c r="A177" s="58" t="s">
        <v>216</v>
      </c>
      <c r="B177" s="45" t="s">
        <v>388</v>
      </c>
      <c r="C177" s="96">
        <f t="shared" si="3"/>
        <v>85000</v>
      </c>
    </row>
    <row r="178" spans="1:3" ht="24" outlineLevel="1">
      <c r="A178" s="58" t="s">
        <v>217</v>
      </c>
      <c r="B178" s="45" t="s">
        <v>389</v>
      </c>
      <c r="C178" s="96">
        <f t="shared" si="3"/>
        <v>85000</v>
      </c>
    </row>
    <row r="179" spans="1:3" ht="24" outlineLevel="1">
      <c r="A179" s="58" t="s">
        <v>218</v>
      </c>
      <c r="B179" s="45" t="s">
        <v>390</v>
      </c>
      <c r="C179" s="96">
        <f t="shared" si="3"/>
        <v>85000</v>
      </c>
    </row>
    <row r="180" spans="1:3" ht="12.75" outlineLevel="1">
      <c r="A180" s="76" t="s">
        <v>215</v>
      </c>
      <c r="B180" s="45" t="s">
        <v>391</v>
      </c>
      <c r="C180" s="96">
        <f t="shared" si="3"/>
        <v>85000</v>
      </c>
    </row>
    <row r="181" spans="1:3" ht="12.75" outlineLevel="1">
      <c r="A181" s="61" t="s">
        <v>96</v>
      </c>
      <c r="B181" s="106" t="s">
        <v>392</v>
      </c>
      <c r="C181" s="96">
        <f t="shared" si="3"/>
        <v>85000</v>
      </c>
    </row>
    <row r="182" spans="1:3" ht="12.75" outlineLevel="1">
      <c r="A182" s="60" t="s">
        <v>326</v>
      </c>
      <c r="B182" s="106" t="s">
        <v>392</v>
      </c>
      <c r="C182" s="96">
        <v>85000</v>
      </c>
    </row>
    <row r="183" spans="1:3" ht="12.75" outlineLevel="1">
      <c r="A183" s="61" t="s">
        <v>358</v>
      </c>
      <c r="B183" s="46" t="s">
        <v>359</v>
      </c>
      <c r="C183" s="97">
        <f>C184+C218</f>
        <v>280216.99</v>
      </c>
    </row>
    <row r="184" spans="1:3" ht="63.75" customHeight="1">
      <c r="A184" s="57" t="s">
        <v>227</v>
      </c>
      <c r="B184" s="43" t="s">
        <v>347</v>
      </c>
      <c r="C184" s="97">
        <f>C185+C192+C213</f>
        <v>230978.04</v>
      </c>
    </row>
    <row r="185" spans="1:3" ht="54.75" customHeight="1">
      <c r="A185" s="58" t="s">
        <v>117</v>
      </c>
      <c r="B185" s="44" t="s">
        <v>306</v>
      </c>
      <c r="C185" s="96">
        <f>C186</f>
        <v>48127.14</v>
      </c>
    </row>
    <row r="186" spans="1:3" ht="16.5" customHeight="1">
      <c r="A186" s="58" t="s">
        <v>131</v>
      </c>
      <c r="B186" s="44" t="s">
        <v>307</v>
      </c>
      <c r="C186" s="96">
        <f>C187</f>
        <v>48127.14</v>
      </c>
    </row>
    <row r="187" spans="1:3" ht="24" customHeight="1">
      <c r="A187" s="58" t="s">
        <v>222</v>
      </c>
      <c r="B187" s="44" t="s">
        <v>308</v>
      </c>
      <c r="C187" s="96">
        <f>C188</f>
        <v>48127.14</v>
      </c>
    </row>
    <row r="188" spans="1:3" ht="12.75">
      <c r="A188" s="60" t="s">
        <v>203</v>
      </c>
      <c r="B188" s="44" t="s">
        <v>309</v>
      </c>
      <c r="C188" s="96">
        <f>C189+C191</f>
        <v>48127.14</v>
      </c>
    </row>
    <row r="189" spans="1:3" ht="12.75">
      <c r="A189" s="60" t="s">
        <v>204</v>
      </c>
      <c r="B189" s="44" t="s">
        <v>310</v>
      </c>
      <c r="C189" s="96">
        <v>29200</v>
      </c>
    </row>
    <row r="190" spans="1:3" ht="12.75" hidden="1" outlineLevel="1">
      <c r="A190" s="37" t="s">
        <v>62</v>
      </c>
      <c r="B190" s="44" t="s">
        <v>156</v>
      </c>
      <c r="C190" s="96"/>
    </row>
    <row r="191" spans="1:3" ht="12.75" collapsed="1">
      <c r="A191" s="60" t="s">
        <v>205</v>
      </c>
      <c r="B191" s="44" t="s">
        <v>311</v>
      </c>
      <c r="C191" s="96">
        <v>18927.14</v>
      </c>
    </row>
    <row r="192" spans="1:3" ht="24">
      <c r="A192" s="58" t="s">
        <v>216</v>
      </c>
      <c r="B192" s="44" t="s">
        <v>312</v>
      </c>
      <c r="C192" s="96">
        <f>C193</f>
        <v>175835.87</v>
      </c>
    </row>
    <row r="193" spans="1:3" ht="24">
      <c r="A193" s="58" t="s">
        <v>217</v>
      </c>
      <c r="B193" s="44" t="s">
        <v>313</v>
      </c>
      <c r="C193" s="96">
        <f>C194</f>
        <v>175835.87</v>
      </c>
    </row>
    <row r="194" spans="1:3" ht="24">
      <c r="A194" s="58" t="s">
        <v>218</v>
      </c>
      <c r="B194" s="44" t="s">
        <v>314</v>
      </c>
      <c r="C194" s="96">
        <f>C195+C210</f>
        <v>175835.87</v>
      </c>
    </row>
    <row r="195" spans="1:3" ht="12.75">
      <c r="A195" s="76" t="s">
        <v>215</v>
      </c>
      <c r="B195" s="44" t="s">
        <v>315</v>
      </c>
      <c r="C195" s="96">
        <f>C198+C203+C206</f>
        <v>175835.87</v>
      </c>
    </row>
    <row r="196" spans="1:3" ht="12.75" hidden="1" outlineLevel="1">
      <c r="A196" s="37" t="s">
        <v>64</v>
      </c>
      <c r="B196" s="44" t="s">
        <v>157</v>
      </c>
      <c r="C196" s="96"/>
    </row>
    <row r="197" spans="1:3" ht="12.75" hidden="1" outlineLevel="1">
      <c r="A197" s="37" t="s">
        <v>65</v>
      </c>
      <c r="B197" s="44" t="s">
        <v>158</v>
      </c>
      <c r="C197" s="96"/>
    </row>
    <row r="198" spans="1:3" ht="12.75" collapsed="1">
      <c r="A198" s="37" t="s">
        <v>66</v>
      </c>
      <c r="B198" s="44" t="s">
        <v>316</v>
      </c>
      <c r="C198" s="96">
        <f>C199+C200+C201</f>
        <v>142274.22</v>
      </c>
    </row>
    <row r="199" spans="1:3" ht="14.25" customHeight="1">
      <c r="A199" s="37" t="s">
        <v>129</v>
      </c>
      <c r="B199" s="44" t="s">
        <v>316</v>
      </c>
      <c r="C199" s="96">
        <v>105048.89</v>
      </c>
    </row>
    <row r="200" spans="1:3" ht="12.75" outlineLevel="1">
      <c r="A200" s="37" t="s">
        <v>99</v>
      </c>
      <c r="B200" s="44" t="s">
        <v>223</v>
      </c>
      <c r="C200" s="96">
        <v>2300</v>
      </c>
    </row>
    <row r="201" spans="1:3" ht="12.75">
      <c r="A201" s="37" t="s">
        <v>68</v>
      </c>
      <c r="B201" s="44" t="s">
        <v>316</v>
      </c>
      <c r="C201" s="96">
        <v>34925.33</v>
      </c>
    </row>
    <row r="202" spans="1:3" ht="12.75" hidden="1" outlineLevel="1">
      <c r="A202" s="37" t="s">
        <v>69</v>
      </c>
      <c r="B202" s="44" t="s">
        <v>316</v>
      </c>
      <c r="C202" s="96"/>
    </row>
    <row r="203" spans="1:3" ht="12.75" collapsed="1">
      <c r="A203" s="61" t="s">
        <v>214</v>
      </c>
      <c r="B203" s="44" t="s">
        <v>317</v>
      </c>
      <c r="C203" s="96">
        <f>C204+C205</f>
        <v>21061.65</v>
      </c>
    </row>
    <row r="204" spans="1:3" ht="12.75">
      <c r="A204" s="37" t="s">
        <v>68</v>
      </c>
      <c r="B204" s="44" t="s">
        <v>317</v>
      </c>
      <c r="C204" s="96">
        <v>17461.65</v>
      </c>
    </row>
    <row r="205" spans="1:3" ht="12.75" outlineLevel="1">
      <c r="A205" s="37" t="s">
        <v>189</v>
      </c>
      <c r="B205" s="44" t="s">
        <v>224</v>
      </c>
      <c r="C205" s="96">
        <v>3600</v>
      </c>
    </row>
    <row r="206" spans="1:3" ht="12.75">
      <c r="A206" s="61" t="s">
        <v>96</v>
      </c>
      <c r="B206" s="44" t="s">
        <v>318</v>
      </c>
      <c r="C206" s="96">
        <f>C207+C208+C209</f>
        <v>12500</v>
      </c>
    </row>
    <row r="207" spans="1:3" ht="12.75">
      <c r="A207" s="37" t="s">
        <v>74</v>
      </c>
      <c r="B207" s="44" t="s">
        <v>318</v>
      </c>
      <c r="C207" s="96">
        <v>0</v>
      </c>
    </row>
    <row r="208" spans="1:3" ht="12.75">
      <c r="A208" s="37" t="s">
        <v>98</v>
      </c>
      <c r="B208" s="44" t="s">
        <v>318</v>
      </c>
      <c r="C208" s="96">
        <v>12500</v>
      </c>
    </row>
    <row r="209" spans="1:3" ht="12.75" outlineLevel="1">
      <c r="A209" s="37" t="s">
        <v>326</v>
      </c>
      <c r="B209" s="44" t="s">
        <v>318</v>
      </c>
      <c r="C209" s="96">
        <v>0</v>
      </c>
    </row>
    <row r="210" spans="1:3" ht="12.75" outlineLevel="1">
      <c r="A210" s="36" t="s">
        <v>90</v>
      </c>
      <c r="B210" s="44" t="s">
        <v>356</v>
      </c>
      <c r="C210" s="96">
        <f>C211</f>
        <v>0</v>
      </c>
    </row>
    <row r="211" spans="1:3" ht="12.75" outlineLevel="1">
      <c r="A211" s="35" t="s">
        <v>84</v>
      </c>
      <c r="B211" s="44" t="s">
        <v>357</v>
      </c>
      <c r="C211" s="96">
        <f>C212</f>
        <v>0</v>
      </c>
    </row>
    <row r="212" spans="1:3" ht="12.75" outlineLevel="1">
      <c r="A212" s="60" t="s">
        <v>355</v>
      </c>
      <c r="B212" s="44" t="s">
        <v>357</v>
      </c>
      <c r="C212" s="96">
        <v>0</v>
      </c>
    </row>
    <row r="213" spans="1:3" ht="12.75" outlineLevel="1">
      <c r="A213" s="58" t="s">
        <v>124</v>
      </c>
      <c r="B213" s="44" t="s">
        <v>302</v>
      </c>
      <c r="C213" s="100">
        <f>C214</f>
        <v>7015.03</v>
      </c>
    </row>
    <row r="214" spans="1:3" ht="12.75" outlineLevel="1">
      <c r="A214" s="58" t="s">
        <v>125</v>
      </c>
      <c r="B214" s="44" t="s">
        <v>303</v>
      </c>
      <c r="C214" s="100">
        <f>C215</f>
        <v>7015.03</v>
      </c>
    </row>
    <row r="215" spans="1:3" ht="24" outlineLevel="1">
      <c r="A215" s="58" t="s">
        <v>225</v>
      </c>
      <c r="B215" s="44" t="s">
        <v>304</v>
      </c>
      <c r="C215" s="100">
        <f>C217</f>
        <v>7015.03</v>
      </c>
    </row>
    <row r="216" spans="1:3" ht="12.75" outlineLevel="1">
      <c r="A216" s="60" t="s">
        <v>78</v>
      </c>
      <c r="B216" s="44" t="s">
        <v>305</v>
      </c>
      <c r="C216" s="100">
        <f>C217</f>
        <v>7015.03</v>
      </c>
    </row>
    <row r="217" spans="1:3" ht="12.75" outlineLevel="1">
      <c r="A217" s="58" t="s">
        <v>226</v>
      </c>
      <c r="B217" s="44" t="s">
        <v>305</v>
      </c>
      <c r="C217" s="100">
        <v>7015.03</v>
      </c>
    </row>
    <row r="218" spans="1:3" ht="12.75">
      <c r="A218" s="17" t="s">
        <v>100</v>
      </c>
      <c r="B218" s="43" t="s">
        <v>348</v>
      </c>
      <c r="C218" s="101">
        <f>C219+C265</f>
        <v>49238.950000000004</v>
      </c>
    </row>
    <row r="219" spans="1:3" ht="66.75" customHeight="1">
      <c r="A219" s="57" t="s">
        <v>228</v>
      </c>
      <c r="B219" s="44" t="s">
        <v>319</v>
      </c>
      <c r="C219" s="96">
        <f>C220+C227</f>
        <v>48328.270000000004</v>
      </c>
    </row>
    <row r="220" spans="1:3" ht="51.75" customHeight="1">
      <c r="A220" s="58" t="s">
        <v>117</v>
      </c>
      <c r="B220" s="44" t="s">
        <v>320</v>
      </c>
      <c r="C220" s="96">
        <f>C221</f>
        <v>48328.270000000004</v>
      </c>
    </row>
    <row r="221" spans="1:3" ht="12.75">
      <c r="A221" s="58" t="s">
        <v>131</v>
      </c>
      <c r="B221" s="44" t="s">
        <v>321</v>
      </c>
      <c r="C221" s="96">
        <f>C222</f>
        <v>48328.270000000004</v>
      </c>
    </row>
    <row r="222" spans="1:3" ht="24">
      <c r="A222" s="58" t="s">
        <v>222</v>
      </c>
      <c r="B222" s="44" t="s">
        <v>322</v>
      </c>
      <c r="C222" s="96">
        <f>C223</f>
        <v>48328.270000000004</v>
      </c>
    </row>
    <row r="223" spans="1:3" ht="12.75">
      <c r="A223" s="60" t="s">
        <v>203</v>
      </c>
      <c r="B223" s="44" t="s">
        <v>323</v>
      </c>
      <c r="C223" s="96">
        <f>C224+C226</f>
        <v>48328.270000000004</v>
      </c>
    </row>
    <row r="224" spans="1:3" ht="12.75">
      <c r="A224" s="60" t="s">
        <v>204</v>
      </c>
      <c r="B224" s="44" t="s">
        <v>324</v>
      </c>
      <c r="C224" s="96">
        <v>29200</v>
      </c>
    </row>
    <row r="225" spans="1:3" ht="12.75" hidden="1" outlineLevel="1">
      <c r="A225" s="37" t="s">
        <v>62</v>
      </c>
      <c r="B225" s="44" t="s">
        <v>159</v>
      </c>
      <c r="C225" s="96"/>
    </row>
    <row r="226" spans="1:3" ht="12.75" collapsed="1">
      <c r="A226" s="60" t="s">
        <v>205</v>
      </c>
      <c r="B226" s="44" t="s">
        <v>325</v>
      </c>
      <c r="C226" s="96">
        <v>19128.27</v>
      </c>
    </row>
    <row r="227" spans="1:3" ht="12.75" hidden="1" outlineLevel="1">
      <c r="A227" s="58" t="s">
        <v>118</v>
      </c>
      <c r="B227" s="44" t="s">
        <v>160</v>
      </c>
      <c r="C227" s="96">
        <f>C228</f>
        <v>0</v>
      </c>
    </row>
    <row r="228" spans="1:3" ht="24" hidden="1" outlineLevel="1">
      <c r="A228" s="58" t="s">
        <v>119</v>
      </c>
      <c r="B228" s="44" t="s">
        <v>161</v>
      </c>
      <c r="C228" s="96">
        <f>C229</f>
        <v>0</v>
      </c>
    </row>
    <row r="229" spans="1:3" ht="24" hidden="1" outlineLevel="1">
      <c r="A229" s="58" t="s">
        <v>122</v>
      </c>
      <c r="B229" s="44" t="s">
        <v>162</v>
      </c>
      <c r="C229" s="96">
        <f>C230+C243</f>
        <v>0</v>
      </c>
    </row>
    <row r="230" spans="1:3" ht="12.75" hidden="1" outlineLevel="1">
      <c r="A230" s="17" t="s">
        <v>63</v>
      </c>
      <c r="B230" s="44" t="s">
        <v>163</v>
      </c>
      <c r="C230" s="96">
        <f>C238</f>
        <v>0</v>
      </c>
    </row>
    <row r="231" spans="1:3" ht="12.75" hidden="1" outlineLevel="1">
      <c r="A231" s="37" t="s">
        <v>64</v>
      </c>
      <c r="B231" s="44" t="s">
        <v>164</v>
      </c>
      <c r="C231" s="96"/>
    </row>
    <row r="232" spans="1:3" ht="12.75" hidden="1" outlineLevel="1">
      <c r="A232" s="37" t="s">
        <v>65</v>
      </c>
      <c r="B232" s="44" t="s">
        <v>168</v>
      </c>
      <c r="C232" s="96"/>
    </row>
    <row r="233" spans="1:3" ht="12.75" hidden="1" outlineLevel="1">
      <c r="A233" s="17" t="s">
        <v>66</v>
      </c>
      <c r="B233" s="44" t="s">
        <v>165</v>
      </c>
      <c r="C233" s="96"/>
    </row>
    <row r="234" spans="1:3" ht="12.75" hidden="1" outlineLevel="1">
      <c r="A234" s="37" t="s">
        <v>89</v>
      </c>
      <c r="B234" s="44" t="s">
        <v>165</v>
      </c>
      <c r="C234" s="96"/>
    </row>
    <row r="235" spans="1:3" ht="12.75" hidden="1" outlineLevel="1">
      <c r="A235" s="37" t="s">
        <v>69</v>
      </c>
      <c r="B235" s="44" t="s">
        <v>166</v>
      </c>
      <c r="C235" s="96"/>
    </row>
    <row r="236" spans="1:3" ht="12.75" hidden="1" outlineLevel="1">
      <c r="A236" s="17" t="s">
        <v>70</v>
      </c>
      <c r="B236" s="44" t="s">
        <v>167</v>
      </c>
      <c r="C236" s="96"/>
    </row>
    <row r="237" spans="1:3" ht="12.75" hidden="1" outlineLevel="1">
      <c r="A237" s="37" t="s">
        <v>130</v>
      </c>
      <c r="B237" s="44" t="s">
        <v>167</v>
      </c>
      <c r="C237" s="96"/>
    </row>
    <row r="238" spans="1:3" ht="12.75" hidden="1" outlineLevel="1">
      <c r="A238" s="17" t="s">
        <v>73</v>
      </c>
      <c r="B238" s="44" t="s">
        <v>169</v>
      </c>
      <c r="C238" s="96">
        <f>C239+C240</f>
        <v>0</v>
      </c>
    </row>
    <row r="239" spans="1:3" ht="12.75" hidden="1" outlineLevel="1">
      <c r="A239" s="37" t="s">
        <v>76</v>
      </c>
      <c r="B239" s="44" t="s">
        <v>169</v>
      </c>
      <c r="C239" s="96">
        <v>0</v>
      </c>
    </row>
    <row r="240" spans="1:3" ht="12.75" hidden="1" outlineLevel="1">
      <c r="A240" s="37" t="s">
        <v>98</v>
      </c>
      <c r="B240" s="44" t="s">
        <v>169</v>
      </c>
      <c r="C240" s="96">
        <v>0</v>
      </c>
    </row>
    <row r="241" spans="1:3" ht="12.75" hidden="1" outlineLevel="1">
      <c r="A241" s="56" t="s">
        <v>68</v>
      </c>
      <c r="B241" s="44" t="s">
        <v>114</v>
      </c>
      <c r="C241" s="96"/>
    </row>
    <row r="242" spans="1:3" ht="12.75" hidden="1" outlineLevel="1">
      <c r="A242" s="37"/>
      <c r="B242" s="44" t="s">
        <v>114</v>
      </c>
      <c r="C242" s="96"/>
    </row>
    <row r="243" spans="1:3" ht="12.75" hidden="1" outlineLevel="1">
      <c r="A243" s="17" t="s">
        <v>81</v>
      </c>
      <c r="B243" s="44" t="s">
        <v>170</v>
      </c>
      <c r="C243" s="96">
        <f>C244+C246</f>
        <v>0</v>
      </c>
    </row>
    <row r="244" spans="1:3" ht="12.75" hidden="1" outlineLevel="1">
      <c r="A244" s="37" t="s">
        <v>82</v>
      </c>
      <c r="B244" s="44" t="s">
        <v>171</v>
      </c>
      <c r="C244" s="96">
        <f>C245</f>
        <v>0</v>
      </c>
    </row>
    <row r="245" spans="1:3" ht="12.75" hidden="1" outlineLevel="1">
      <c r="A245" s="37" t="s">
        <v>101</v>
      </c>
      <c r="B245" s="44" t="s">
        <v>171</v>
      </c>
      <c r="C245" s="96">
        <v>0</v>
      </c>
    </row>
    <row r="246" spans="1:3" ht="12.75" hidden="1" outlineLevel="1">
      <c r="A246" s="37" t="s">
        <v>84</v>
      </c>
      <c r="B246" s="44" t="s">
        <v>172</v>
      </c>
      <c r="C246" s="96">
        <f>C247</f>
        <v>0</v>
      </c>
    </row>
    <row r="247" spans="1:3" ht="12.75" hidden="1" outlineLevel="1">
      <c r="A247" s="37" t="s">
        <v>102</v>
      </c>
      <c r="B247" s="44" t="s">
        <v>172</v>
      </c>
      <c r="C247" s="96"/>
    </row>
    <row r="248" spans="1:3" ht="12.75" hidden="1" outlineLevel="1">
      <c r="A248" s="17" t="s">
        <v>60</v>
      </c>
      <c r="B248" s="43" t="s">
        <v>113</v>
      </c>
      <c r="C248" s="101">
        <f>C249+C257</f>
        <v>0</v>
      </c>
    </row>
    <row r="249" spans="1:3" ht="12.75" hidden="1" outlineLevel="1">
      <c r="A249" s="63" t="s">
        <v>95</v>
      </c>
      <c r="B249" s="44" t="s">
        <v>116</v>
      </c>
      <c r="C249" s="100">
        <f>C250</f>
        <v>0</v>
      </c>
    </row>
    <row r="250" spans="1:3" ht="12.75" hidden="1" outlineLevel="1">
      <c r="A250" s="63" t="s">
        <v>103</v>
      </c>
      <c r="B250" s="44" t="s">
        <v>145</v>
      </c>
      <c r="C250" s="100">
        <f>C251</f>
        <v>0</v>
      </c>
    </row>
    <row r="251" spans="1:3" ht="24" hidden="1" outlineLevel="1">
      <c r="A251" s="58" t="s">
        <v>132</v>
      </c>
      <c r="B251" s="44" t="s">
        <v>146</v>
      </c>
      <c r="C251" s="100">
        <f>C252</f>
        <v>0</v>
      </c>
    </row>
    <row r="252" spans="1:3" ht="36" hidden="1" outlineLevel="1">
      <c r="A252" s="58" t="s">
        <v>133</v>
      </c>
      <c r="B252" s="44" t="s">
        <v>147</v>
      </c>
      <c r="C252" s="100">
        <f>C253+C255</f>
        <v>0</v>
      </c>
    </row>
    <row r="253" spans="1:3" ht="12.75" hidden="1" outlineLevel="1">
      <c r="A253" s="60" t="s">
        <v>73</v>
      </c>
      <c r="B253" s="44" t="s">
        <v>148</v>
      </c>
      <c r="C253" s="100">
        <f>C254</f>
        <v>0</v>
      </c>
    </row>
    <row r="254" spans="1:3" ht="12.75" hidden="1" outlineLevel="1">
      <c r="A254" s="60" t="s">
        <v>134</v>
      </c>
      <c r="B254" s="44" t="s">
        <v>148</v>
      </c>
      <c r="C254" s="100"/>
    </row>
    <row r="255" spans="1:3" ht="12.75" hidden="1" outlineLevel="1">
      <c r="A255" s="60" t="s">
        <v>82</v>
      </c>
      <c r="B255" s="44" t="s">
        <v>149</v>
      </c>
      <c r="C255" s="100">
        <f>C256</f>
        <v>0</v>
      </c>
    </row>
    <row r="256" spans="1:3" ht="12.75" hidden="1" outlineLevel="1">
      <c r="A256" s="60" t="s">
        <v>135</v>
      </c>
      <c r="B256" s="44" t="s">
        <v>149</v>
      </c>
      <c r="C256" s="100"/>
    </row>
    <row r="257" spans="1:3" ht="12.75" hidden="1" outlineLevel="1">
      <c r="A257" s="63" t="s">
        <v>97</v>
      </c>
      <c r="B257" s="44" t="s">
        <v>150</v>
      </c>
      <c r="C257" s="100">
        <f>C258</f>
        <v>0</v>
      </c>
    </row>
    <row r="258" spans="1:3" ht="12.75" hidden="1" outlineLevel="1">
      <c r="A258" s="63" t="s">
        <v>103</v>
      </c>
      <c r="B258" s="44" t="s">
        <v>151</v>
      </c>
      <c r="C258" s="100">
        <f>C259</f>
        <v>0</v>
      </c>
    </row>
    <row r="259" spans="1:3" ht="24" hidden="1" outlineLevel="1">
      <c r="A259" s="58" t="s">
        <v>132</v>
      </c>
      <c r="B259" s="44" t="s">
        <v>152</v>
      </c>
      <c r="C259" s="100">
        <f>C260</f>
        <v>0</v>
      </c>
    </row>
    <row r="260" spans="1:3" ht="36" hidden="1" outlineLevel="1">
      <c r="A260" s="58" t="s">
        <v>133</v>
      </c>
      <c r="B260" s="44" t="s">
        <v>153</v>
      </c>
      <c r="C260" s="100">
        <f>C261+C263</f>
        <v>0</v>
      </c>
    </row>
    <row r="261" spans="1:3" ht="12.75" hidden="1" outlineLevel="1">
      <c r="A261" s="60" t="s">
        <v>73</v>
      </c>
      <c r="B261" s="44" t="s">
        <v>154</v>
      </c>
      <c r="C261" s="100">
        <f>C262</f>
        <v>0</v>
      </c>
    </row>
    <row r="262" spans="1:3" ht="12.75" hidden="1" outlineLevel="1">
      <c r="A262" s="60" t="s">
        <v>134</v>
      </c>
      <c r="B262" s="44" t="s">
        <v>154</v>
      </c>
      <c r="C262" s="100">
        <v>0</v>
      </c>
    </row>
    <row r="263" spans="1:3" ht="12.75" hidden="1" outlineLevel="1">
      <c r="A263" s="60" t="s">
        <v>82</v>
      </c>
      <c r="B263" s="44" t="s">
        <v>155</v>
      </c>
      <c r="C263" s="100">
        <f>C264</f>
        <v>0</v>
      </c>
    </row>
    <row r="264" spans="1:3" ht="12.75" hidden="1" outlineLevel="1">
      <c r="A264" s="60" t="s">
        <v>135</v>
      </c>
      <c r="B264" s="44" t="s">
        <v>155</v>
      </c>
      <c r="C264" s="100"/>
    </row>
    <row r="265" spans="1:3" ht="24" outlineLevel="1">
      <c r="A265" s="58" t="s">
        <v>216</v>
      </c>
      <c r="B265" s="44" t="s">
        <v>360</v>
      </c>
      <c r="C265" s="100">
        <f>C266</f>
        <v>910.68</v>
      </c>
    </row>
    <row r="266" spans="1:3" ht="24" outlineLevel="1">
      <c r="A266" s="58" t="s">
        <v>217</v>
      </c>
      <c r="B266" s="44" t="s">
        <v>361</v>
      </c>
      <c r="C266" s="100">
        <f>C267</f>
        <v>910.68</v>
      </c>
    </row>
    <row r="267" spans="1:3" ht="24" outlineLevel="1">
      <c r="A267" s="58" t="s">
        <v>218</v>
      </c>
      <c r="B267" s="44" t="s">
        <v>362</v>
      </c>
      <c r="C267" s="100">
        <f>C268</f>
        <v>910.68</v>
      </c>
    </row>
    <row r="268" spans="1:3" ht="12.75" outlineLevel="1">
      <c r="A268" s="61" t="s">
        <v>96</v>
      </c>
      <c r="B268" s="44" t="s">
        <v>363</v>
      </c>
      <c r="C268" s="100">
        <f>C269</f>
        <v>910.68</v>
      </c>
    </row>
    <row r="269" spans="1:3" ht="12.75" outlineLevel="1">
      <c r="A269" s="60" t="s">
        <v>76</v>
      </c>
      <c r="B269" s="44" t="s">
        <v>363</v>
      </c>
      <c r="C269" s="100">
        <v>910.68</v>
      </c>
    </row>
    <row r="270" spans="1:3" ht="12.75">
      <c r="A270" s="50" t="s">
        <v>22</v>
      </c>
      <c r="B270" s="52">
        <v>10</v>
      </c>
      <c r="C270" s="97">
        <f aca="true" t="shared" si="4" ref="C270:C275">C271</f>
        <v>7820.68</v>
      </c>
    </row>
    <row r="271" spans="1:3" ht="13.5">
      <c r="A271" s="38" t="s">
        <v>34</v>
      </c>
      <c r="B271" s="47" t="s">
        <v>112</v>
      </c>
      <c r="C271" s="96">
        <f t="shared" si="4"/>
        <v>7820.68</v>
      </c>
    </row>
    <row r="272" spans="1:3" ht="25.5" customHeight="1">
      <c r="A272" s="35" t="s">
        <v>104</v>
      </c>
      <c r="B272" s="47" t="s">
        <v>327</v>
      </c>
      <c r="C272" s="96">
        <f t="shared" si="4"/>
        <v>7820.68</v>
      </c>
    </row>
    <row r="273" spans="1:3" ht="72">
      <c r="A273" s="58" t="s">
        <v>344</v>
      </c>
      <c r="B273" s="47" t="s">
        <v>327</v>
      </c>
      <c r="C273" s="96">
        <f t="shared" si="4"/>
        <v>7820.68</v>
      </c>
    </row>
    <row r="274" spans="1:3" ht="12.75">
      <c r="A274" s="58" t="s">
        <v>136</v>
      </c>
      <c r="B274" s="47" t="s">
        <v>328</v>
      </c>
      <c r="C274" s="96">
        <f t="shared" si="4"/>
        <v>7820.68</v>
      </c>
    </row>
    <row r="275" spans="1:3" ht="12.75">
      <c r="A275" s="58" t="s">
        <v>137</v>
      </c>
      <c r="B275" s="47" t="s">
        <v>329</v>
      </c>
      <c r="C275" s="96">
        <f t="shared" si="4"/>
        <v>7820.68</v>
      </c>
    </row>
    <row r="276" spans="1:3" ht="12.75">
      <c r="A276" s="62" t="s">
        <v>105</v>
      </c>
      <c r="B276" s="47" t="s">
        <v>330</v>
      </c>
      <c r="C276" s="96">
        <f>C277</f>
        <v>7820.68</v>
      </c>
    </row>
    <row r="277" spans="1:3" ht="24">
      <c r="A277" s="63" t="s">
        <v>138</v>
      </c>
      <c r="B277" s="47" t="s">
        <v>331</v>
      </c>
      <c r="C277" s="96">
        <v>7820.68</v>
      </c>
    </row>
    <row r="278" spans="1:3" ht="12.75" outlineLevel="1">
      <c r="A278" s="57" t="s">
        <v>332</v>
      </c>
      <c r="B278" s="95" t="s">
        <v>333</v>
      </c>
      <c r="C278" s="97">
        <f>C279</f>
        <v>0</v>
      </c>
    </row>
    <row r="279" spans="1:3" ht="72" outlineLevel="1">
      <c r="A279" s="59" t="s">
        <v>338</v>
      </c>
      <c r="B279" s="92" t="s">
        <v>334</v>
      </c>
      <c r="C279" s="96">
        <f>C280</f>
        <v>0</v>
      </c>
    </row>
    <row r="280" spans="1:3" ht="12.75" outlineLevel="1">
      <c r="A280" s="58" t="s">
        <v>103</v>
      </c>
      <c r="B280" s="92" t="s">
        <v>335</v>
      </c>
      <c r="C280" s="96">
        <f>C281</f>
        <v>0</v>
      </c>
    </row>
    <row r="281" spans="1:3" ht="24.75" customHeight="1" outlineLevel="1">
      <c r="A281" s="93" t="s">
        <v>339</v>
      </c>
      <c r="B281" s="92" t="s">
        <v>336</v>
      </c>
      <c r="C281" s="96">
        <f>C282</f>
        <v>0</v>
      </c>
    </row>
    <row r="282" spans="1:3" ht="12.75" outlineLevel="1">
      <c r="A282" s="60" t="s">
        <v>96</v>
      </c>
      <c r="B282" s="92" t="s">
        <v>337</v>
      </c>
      <c r="C282" s="96">
        <v>0</v>
      </c>
    </row>
    <row r="283" spans="1:3" ht="12" customHeight="1">
      <c r="A283" s="9" t="s">
        <v>42</v>
      </c>
      <c r="B283" s="8"/>
      <c r="C283" s="102">
        <f>C43+C105+C125+C143+C152+C270+C278+C184+C218</f>
        <v>1228188.99</v>
      </c>
    </row>
    <row r="284" spans="1:3" ht="5.25" customHeight="1">
      <c r="A284" s="15"/>
      <c r="B284" s="104"/>
      <c r="C284" s="91"/>
    </row>
    <row r="285" spans="1:3" ht="15.75">
      <c r="A285" s="16" t="s">
        <v>27</v>
      </c>
      <c r="B285" s="8"/>
      <c r="C285" s="103">
        <f>C12-C283</f>
        <v>651921.56</v>
      </c>
    </row>
    <row r="286" spans="1:3" ht="30" customHeight="1">
      <c r="A286" s="117" t="s">
        <v>183</v>
      </c>
      <c r="B286" s="118"/>
      <c r="C286" s="118"/>
    </row>
    <row r="287" spans="1:3" ht="42.75" customHeight="1">
      <c r="A287" s="14" t="s">
        <v>26</v>
      </c>
      <c r="B287" s="39" t="s">
        <v>3</v>
      </c>
      <c r="C287" s="6" t="s">
        <v>381</v>
      </c>
    </row>
    <row r="288" spans="1:3" ht="21">
      <c r="A288" s="40" t="s">
        <v>28</v>
      </c>
      <c r="B288" s="29" t="s">
        <v>40</v>
      </c>
      <c r="C288" s="80">
        <f>C294-C289</f>
        <v>651921.56</v>
      </c>
    </row>
    <row r="289" spans="1:3" ht="25.5" hidden="1" outlineLevel="1">
      <c r="A289" s="22" t="s">
        <v>46</v>
      </c>
      <c r="B289" s="23" t="s">
        <v>51</v>
      </c>
      <c r="C289" s="94">
        <f>C290+C292</f>
        <v>0</v>
      </c>
    </row>
    <row r="290" spans="1:3" ht="38.25" hidden="1" outlineLevel="1">
      <c r="A290" s="4" t="s">
        <v>47</v>
      </c>
      <c r="B290" s="24" t="s">
        <v>52</v>
      </c>
      <c r="C290" s="80">
        <f>C291</f>
        <v>0</v>
      </c>
    </row>
    <row r="291" spans="1:3" ht="38.25" hidden="1" outlineLevel="1">
      <c r="A291" s="4" t="s">
        <v>48</v>
      </c>
      <c r="B291" s="24" t="s">
        <v>53</v>
      </c>
      <c r="C291" s="80">
        <v>0</v>
      </c>
    </row>
    <row r="292" spans="1:3" ht="38.25" hidden="1" outlineLevel="1">
      <c r="A292" s="4" t="s">
        <v>49</v>
      </c>
      <c r="B292" s="24" t="s">
        <v>54</v>
      </c>
      <c r="C292" s="80">
        <f>C293</f>
        <v>0</v>
      </c>
    </row>
    <row r="293" spans="1:3" ht="38.25" hidden="1" outlineLevel="1">
      <c r="A293" s="4" t="s">
        <v>50</v>
      </c>
      <c r="B293" s="24" t="s">
        <v>55</v>
      </c>
      <c r="C293" s="80">
        <v>0</v>
      </c>
    </row>
    <row r="294" spans="1:3" ht="25.5" collapsed="1">
      <c r="A294" s="14" t="s">
        <v>29</v>
      </c>
      <c r="B294" s="29" t="s">
        <v>39</v>
      </c>
      <c r="C294" s="80">
        <f>C295-C297</f>
        <v>651921.56</v>
      </c>
    </row>
    <row r="295" spans="1:3" ht="14.25" customHeight="1">
      <c r="A295" s="2" t="s">
        <v>30</v>
      </c>
      <c r="B295" s="25" t="s">
        <v>38</v>
      </c>
      <c r="C295" s="80">
        <f>C296</f>
        <v>1880110.55</v>
      </c>
    </row>
    <row r="296" spans="1:3" ht="27" customHeight="1">
      <c r="A296" s="2" t="s">
        <v>31</v>
      </c>
      <c r="B296" s="25" t="s">
        <v>37</v>
      </c>
      <c r="C296" s="80">
        <f>C12+C291</f>
        <v>1880110.55</v>
      </c>
    </row>
    <row r="297" spans="1:3" ht="15.75" customHeight="1">
      <c r="A297" s="2" t="s">
        <v>32</v>
      </c>
      <c r="B297" s="25" t="s">
        <v>36</v>
      </c>
      <c r="C297" s="80">
        <f>C298</f>
        <v>1228188.99</v>
      </c>
    </row>
    <row r="298" spans="1:3" ht="25.5" customHeight="1">
      <c r="A298" s="2" t="s">
        <v>33</v>
      </c>
      <c r="B298" s="25" t="s">
        <v>35</v>
      </c>
      <c r="C298" s="80">
        <f>C283</f>
        <v>1228188.99</v>
      </c>
    </row>
    <row r="299" spans="1:3" ht="11.25" customHeight="1">
      <c r="A299" s="53"/>
      <c r="B299" s="54"/>
      <c r="C299" s="55"/>
    </row>
    <row r="300" spans="1:3" ht="12" customHeight="1">
      <c r="A300" s="53"/>
      <c r="B300" s="54"/>
      <c r="C300" s="55"/>
    </row>
    <row r="301" ht="12.75">
      <c r="A301" s="18"/>
    </row>
    <row r="302" ht="12.75">
      <c r="A302" s="18"/>
    </row>
  </sheetData>
  <mergeCells count="6">
    <mergeCell ref="B1:C1"/>
    <mergeCell ref="B2:C2"/>
    <mergeCell ref="A286:C286"/>
    <mergeCell ref="A6:C6"/>
    <mergeCell ref="A41:C41"/>
    <mergeCell ref="A10:C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73" r:id="rId1"/>
  <rowBreaks count="5" manualBreakCount="5">
    <brk id="40" max="2" man="1"/>
    <brk id="77" max="2" man="1"/>
    <brk id="138" max="2" man="1"/>
    <brk id="186" max="2" man="1"/>
    <brk id="2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2015-07-16T12:38:51Z</cp:lastPrinted>
  <dcterms:created xsi:type="dcterms:W3CDTF">2010-01-18T06:46:58Z</dcterms:created>
  <dcterms:modified xsi:type="dcterms:W3CDTF">2015-07-16T13:07:34Z</dcterms:modified>
  <cp:category/>
  <cp:version/>
  <cp:contentType/>
  <cp:contentStatus/>
</cp:coreProperties>
</file>